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Recursos Humanos\"/>
    </mc:Choice>
  </mc:AlternateContent>
  <xr:revisionPtr revIDLastSave="0" documentId="13_ncr:1_{828F659E-9FA5-493F-9EB4-E953D953FF13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Cálculo final" sheetId="22" state="hidden" r:id="rId1"/>
    <sheet name="METODOLOGIA" sheetId="28" r:id="rId2"/>
    <sheet name="ASISTENTE DES. ORG.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'ASISTENTE DES. ORG.'!$T$9:$V$34</definedName>
    <definedName name="_xlnm.Print_Area" localSheetId="2">'ASISTENTE DES. ORG.'!$A$1:$AF$56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4" i="27" l="1"/>
  <c r="AE34" i="27"/>
  <c r="AC34" i="27"/>
  <c r="R34" i="27"/>
  <c r="Q34" i="27"/>
  <c r="O34" i="27"/>
  <c r="AF33" i="27"/>
  <c r="AE33" i="27"/>
  <c r="AC33" i="27"/>
  <c r="R33" i="27"/>
  <c r="Q33" i="27"/>
  <c r="O33" i="27"/>
  <c r="AF32" i="27"/>
  <c r="AE32" i="27"/>
  <c r="AC32" i="27"/>
  <c r="R32" i="27"/>
  <c r="Q32" i="27"/>
  <c r="O32" i="27"/>
  <c r="AF31" i="27"/>
  <c r="AE31" i="27"/>
  <c r="AC31" i="27"/>
  <c r="R31" i="27"/>
  <c r="Q31" i="27"/>
  <c r="O31" i="27"/>
  <c r="AF30" i="27"/>
  <c r="AE30" i="27"/>
  <c r="AC30" i="27"/>
  <c r="R30" i="27"/>
  <c r="Q30" i="27"/>
  <c r="O30" i="27"/>
  <c r="AF29" i="27"/>
  <c r="AE29" i="27"/>
  <c r="AC29" i="27"/>
  <c r="R29" i="27"/>
  <c r="Q29" i="27"/>
  <c r="O29" i="27"/>
  <c r="AF28" i="27"/>
  <c r="AE28" i="27"/>
  <c r="AC28" i="27"/>
  <c r="R28" i="27"/>
  <c r="Q28" i="27"/>
  <c r="O28" i="27"/>
  <c r="AF27" i="27"/>
  <c r="AE27" i="27"/>
  <c r="AC27" i="27"/>
  <c r="R27" i="27"/>
  <c r="Q27" i="27"/>
  <c r="O27" i="27"/>
  <c r="AF26" i="27"/>
  <c r="AE26" i="27"/>
  <c r="AC26" i="27"/>
  <c r="R26" i="27"/>
  <c r="Q26" i="27"/>
  <c r="O26" i="27"/>
  <c r="AF25" i="27"/>
  <c r="AE25" i="27"/>
  <c r="AC25" i="27"/>
  <c r="R25" i="27"/>
  <c r="Q25" i="27"/>
  <c r="O25" i="27"/>
  <c r="AF24" i="27"/>
  <c r="AE24" i="27"/>
  <c r="AC24" i="27"/>
  <c r="R24" i="27"/>
  <c r="Q24" i="27"/>
  <c r="O24" i="27"/>
  <c r="AF23" i="27"/>
  <c r="AE23" i="27"/>
  <c r="AC23" i="27"/>
  <c r="R23" i="27"/>
  <c r="Q23" i="27"/>
  <c r="O23" i="27"/>
  <c r="AF22" i="27"/>
  <c r="AE22" i="27"/>
  <c r="AC22" i="27"/>
  <c r="R22" i="27"/>
  <c r="Q22" i="27"/>
  <c r="O22" i="27"/>
  <c r="AF21" i="27"/>
  <c r="AE21" i="27"/>
  <c r="AC21" i="27"/>
  <c r="R21" i="27"/>
  <c r="Q21" i="27"/>
  <c r="O21" i="27"/>
  <c r="AF20" i="27"/>
  <c r="AE20" i="27"/>
  <c r="AC20" i="27"/>
  <c r="R20" i="27"/>
  <c r="Q20" i="27"/>
  <c r="O20" i="27"/>
  <c r="AF19" i="27"/>
  <c r="AE19" i="27"/>
  <c r="AC19" i="27"/>
  <c r="R19" i="27"/>
  <c r="Q19" i="27"/>
  <c r="O19" i="27"/>
  <c r="AF18" i="27"/>
  <c r="AE18" i="27"/>
  <c r="AC18" i="27"/>
  <c r="R18" i="27"/>
  <c r="Q18" i="27"/>
  <c r="O18" i="27"/>
  <c r="AF17" i="27"/>
  <c r="AE17" i="27"/>
  <c r="AC17" i="27"/>
  <c r="R17" i="27"/>
  <c r="Q17" i="27"/>
  <c r="O17" i="27"/>
  <c r="AF16" i="27"/>
  <c r="AE16" i="27"/>
  <c r="AC16" i="27"/>
  <c r="R16" i="27"/>
  <c r="Q16" i="27"/>
  <c r="O16" i="27"/>
  <c r="AF15" i="27"/>
  <c r="AE15" i="27"/>
  <c r="AC15" i="27"/>
  <c r="R15" i="27"/>
  <c r="Q15" i="27"/>
  <c r="O15" i="27"/>
  <c r="AF14" i="27"/>
  <c r="AE14" i="27"/>
  <c r="AC14" i="27"/>
  <c r="R14" i="27"/>
  <c r="Q14" i="27"/>
  <c r="O14" i="27"/>
  <c r="AF13" i="27"/>
  <c r="AE13" i="27"/>
  <c r="AC13" i="27"/>
  <c r="R13" i="27"/>
  <c r="Q13" i="27"/>
  <c r="O13" i="27"/>
  <c r="AF12" i="27"/>
  <c r="AE12" i="27"/>
  <c r="AC12" i="27"/>
  <c r="R12" i="27"/>
  <c r="Q12" i="27"/>
  <c r="O12" i="27"/>
  <c r="AF11" i="27"/>
  <c r="AE11" i="27"/>
  <c r="AC11" i="27"/>
  <c r="R11" i="27"/>
  <c r="Q11" i="27"/>
  <c r="O11" i="27"/>
  <c r="AF10" i="27"/>
  <c r="AE10" i="27"/>
  <c r="AC10" i="27"/>
  <c r="R10" i="27"/>
  <c r="Q10" i="27"/>
  <c r="O10" i="27"/>
</calcChain>
</file>

<file path=xl/sharedStrings.xml><?xml version="1.0" encoding="utf-8"?>
<sst xmlns="http://schemas.openxmlformats.org/spreadsheetml/2006/main" count="457" uniqueCount="261">
  <si>
    <t>D.S.024 - 2016</t>
  </si>
  <si>
    <t>RM 050-2013-TR</t>
  </si>
  <si>
    <t>F</t>
  </si>
  <si>
    <t>S</t>
  </si>
  <si>
    <t>NIVEL</t>
  </si>
  <si>
    <t>A</t>
  </si>
  <si>
    <t>B</t>
  </si>
  <si>
    <t>C</t>
  </si>
  <si>
    <t>D</t>
  </si>
  <si>
    <t>E</t>
  </si>
  <si>
    <t>IPERC ELABORADO BAJO LA NORMA : RESOLUCIÓN MINISTERIALN°050-2013-TR - ANEXO 3 - METODO 2</t>
  </si>
  <si>
    <t>ÍNDICE</t>
  </si>
  <si>
    <t>PROBABILIDAD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</si>
  <si>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</si>
  <si>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</si>
  <si>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</si>
  <si>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</si>
  <si>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</si>
  <si>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</si>
  <si>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</si>
  <si>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</si>
  <si>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</si>
  <si>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</si>
  <si>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</si>
  <si>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</si>
  <si>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</si>
  <si>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</si>
  <si>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</si>
  <si>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</si>
  <si>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</si>
  <si>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</si>
  <si>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</si>
  <si>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</si>
  <si>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SEVERIDAD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</si>
  <si>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</si>
  <si>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</si>
  <si>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</si>
  <si>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</si>
  <si>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</si>
  <si>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</si>
  <si>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</si>
  <si>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</si>
  <si>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</si>
  <si>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</si>
  <si>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</si>
  <si>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</si>
  <si>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</si>
  <si>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</si>
  <si>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Tolerable 5 - 8</t>
  </si>
  <si>
    <t>Moderado 9 - 16</t>
  </si>
  <si>
    <t>MEDIA</t>
  </si>
  <si>
    <t>Importante 17 - 24</t>
  </si>
  <si>
    <t>ALTA</t>
  </si>
  <si>
    <t>Intolerable 25 - 36</t>
  </si>
  <si>
    <t>NIVEL DE RIESGO</t>
  </si>
  <si>
    <t>INTERPRETACIÓN / SIGNIFICADO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</si>
  <si>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</si>
  <si>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</si>
  <si>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</si>
  <si>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</si>
  <si>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Tolerable   5 - 8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</si>
  <si>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</si>
  <si>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</si>
  <si>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Trivial           4</t>
  </si>
  <si>
    <t>No se necesita adoptar ninguna acción.</t>
  </si>
  <si>
    <t>IDENTIFICACIÓN DE PELIGROS, EVALUACIÓN DE RIESGOS Y CONTROLES (IPERC)</t>
  </si>
  <si>
    <t>EMPRESA</t>
  </si>
  <si>
    <t>INDUSTRIAS DEL SHANUSI S.A</t>
  </si>
  <si>
    <t>RUC</t>
  </si>
  <si>
    <t>GÉNERO</t>
  </si>
  <si>
    <t>INDISTINTO</t>
  </si>
  <si>
    <t>CODIGO</t>
  </si>
  <si>
    <t>IP-IDSH-SST-059</t>
  </si>
  <si>
    <t>PUESTO DE TRABAJO</t>
  </si>
  <si>
    <t>ASISTENTE DE DESARROLLO ORGANIZACIONAL</t>
  </si>
  <si>
    <t>VERSIÓN</t>
  </si>
  <si>
    <t>PUESTO</t>
  </si>
  <si>
    <t>PROCESO</t>
  </si>
  <si>
    <t>ACTIVIDAD</t>
  </si>
  <si>
    <t>TIPO DE ACTIVIDAD</t>
  </si>
  <si>
    <t>TAREA</t>
  </si>
  <si>
    <t>TIPO DE PELIGRO</t>
  </si>
  <si>
    <t>TIPO DE RIESGO S(Seguridad)/SO (Seguridad Ocupacional)</t>
  </si>
  <si>
    <t>PELIGRO</t>
  </si>
  <si>
    <t>RIESGO ASOCIADO</t>
  </si>
  <si>
    <t>REQUISITOS LEGALES</t>
  </si>
  <si>
    <t>EVALUACIÓN DE RIESGO</t>
  </si>
  <si>
    <t>JERARQUIA DE CONTROL</t>
  </si>
  <si>
    <t>RESPONSABLE</t>
  </si>
  <si>
    <t>REEVALUACIÓN</t>
  </si>
  <si>
    <t>Rutinaria (R), No Rutinaria (NR), Emergencia (E)</t>
  </si>
  <si>
    <t>Indice de Personas Expuestas</t>
  </si>
  <si>
    <t>Indice de Procedimiento</t>
  </si>
  <si>
    <t>Indice de capacitación</t>
  </si>
  <si>
    <t>Indice de Exposición</t>
  </si>
  <si>
    <t>Indice de Probabilidad</t>
  </si>
  <si>
    <t>Indice de Severidad</t>
  </si>
  <si>
    <t>Probabilidad   x Severidad</t>
  </si>
  <si>
    <t>Nivel de Riesgo</t>
  </si>
  <si>
    <t>Eliminación</t>
  </si>
  <si>
    <t>Sustitución</t>
  </si>
  <si>
    <t>Controles de Ingeniería</t>
  </si>
  <si>
    <t>Control Administrativo</t>
  </si>
  <si>
    <t>EPP</t>
  </si>
  <si>
    <t>RR.HH</t>
  </si>
  <si>
    <t>TRABAJOS ADMINISTRATIVOS Y CAMPO</t>
  </si>
  <si>
    <t>R</t>
  </si>
  <si>
    <t>TRABAJOS ADMINISTRATIVOS</t>
  </si>
  <si>
    <t>Eléctrico</t>
  </si>
  <si>
    <t>Equipos energizados e instalaciones eléctricas</t>
  </si>
  <si>
    <t>Cortocircuito, incendio</t>
  </si>
  <si>
    <t>Ley 29783 - N° 005-2012-TR, Reglamento de Seguridad y Salud en el Trabajo.</t>
  </si>
  <si>
    <t>Medio: Instalaciones eléctricas con puesta a tierra y monitoreo. Cables y conexiones en buen estado. Inspección de equipos e intalaciones eléctricas.</t>
  </si>
  <si>
    <t>Persona: Capacitación en el uso de extintores. 
Medio: Inspección de extintores</t>
  </si>
  <si>
    <t>Jefe de RRHH / SST</t>
  </si>
  <si>
    <t>Locativo</t>
  </si>
  <si>
    <t>Mobiliario de oficina: estantes, armarios, gabinetes</t>
  </si>
  <si>
    <t>Golpes</t>
  </si>
  <si>
    <t>Persona: Uso adecuado del mobiliario de oficina</t>
  </si>
  <si>
    <t>Puertas y ventanas</t>
  </si>
  <si>
    <t>Chancones, golpe</t>
  </si>
  <si>
    <t>Medio:Mantenimiento de puertas, ventanas y accesorios</t>
  </si>
  <si>
    <t>Persona: Abrir y cerrar puertas y ventanas con precaución</t>
  </si>
  <si>
    <t>Piso a desnivel</t>
  </si>
  <si>
    <t>Tropiezo, caída al mismo nivel</t>
  </si>
  <si>
    <t xml:space="preserve">Medio: Señalizar piso a desnivel </t>
  </si>
  <si>
    <t>Materiales y objetos almacenados encima de mobiliario.</t>
  </si>
  <si>
    <t>Golpes, caída de objetos</t>
  </si>
  <si>
    <t xml:space="preserve">Medio: Retirar materiales y objetos almacenados encima del mobiliario. Almacenar en el nivel inferior del mueble. </t>
  </si>
  <si>
    <t>Pisos mojados</t>
  </si>
  <si>
    <t>Caída al mismo nivel</t>
  </si>
  <si>
    <t>Medio: Mantener los pisos secos en todo momento Señalizar los pisos húmedos o mojados (para limpieza)</t>
  </si>
  <si>
    <t>Persona: Uso de zapatos de seguirdad antideslizantes</t>
  </si>
  <si>
    <t>Objetos debajo del escritorio</t>
  </si>
  <si>
    <t>Medio: No ubicar objetos debajo del escritorios</t>
  </si>
  <si>
    <t>Disergonómico</t>
  </si>
  <si>
    <t>SO</t>
  </si>
  <si>
    <t>Pantalla de visualización de datos</t>
  </si>
  <si>
    <t>Fatiga visual</t>
  </si>
  <si>
    <t>Medio: Superficie de monitor en línea horizontal visual del usuario.</t>
  </si>
  <si>
    <t>Equipo informático: teclado, mouse y accesorios</t>
  </si>
  <si>
    <t>Sobreesfuerzo físico</t>
  </si>
  <si>
    <t xml:space="preserve">Postura de trabajos sentado Prolongado en oficina </t>
  </si>
  <si>
    <t>Persona: Toma de descansos programados</t>
  </si>
  <si>
    <t>TRASLADO A OTRAS ÁREAS</t>
  </si>
  <si>
    <t>Mecánico</t>
  </si>
  <si>
    <t>Traslado en vehículo/Motocicleta</t>
  </si>
  <si>
    <t>Despiste, choque, fallas mecánicas</t>
  </si>
  <si>
    <t xml:space="preserve">Fuente: Realizar el mantenimiento preventivo y correctivo del vehículo. Contar con la revisión técnica del vehículo. </t>
  </si>
  <si>
    <t>Persona: Personal contará con licencia de conducir correspondiente. SOAT. Realizar la revisión de pre-uso del vehículo. Conducir respetando los avisos y señales de tránsitos ubicados en la plantación. 
Medio:Realizar la medición de la velocidad de circulación de los vehículos en la plantación (uso de velocímetro)</t>
  </si>
  <si>
    <t>Persona: Usar casco de seguridad para motociclista</t>
  </si>
  <si>
    <t>Biológico</t>
  </si>
  <si>
    <t>Mulas transitando</t>
  </si>
  <si>
    <t>Impacto con mula</t>
  </si>
  <si>
    <t>Fuente: Realizar el mantenimiento preventivo y correctivo del vehículo. Contar con la revisión técnica del vehículo.</t>
  </si>
  <si>
    <t>Persona: Personal contará con licencia de conducir correspondiente. SOAT. Realizar la revisión de pre-uso del vehículo. Conducir respetando los avisos y señales de tránsitos ubicados en la plantación. 
Medio: Realizar la medición de la velocidad de circulación de los vehículos en la plantación (uso de velocímetro)</t>
  </si>
  <si>
    <t>Vehículos en movimiento (bicicletas, carretas, motocicletas, camioneta, camiones, tractores y dumpers)</t>
  </si>
  <si>
    <t>Tránsito de personas (peatones)</t>
  </si>
  <si>
    <t>Choque, despiste, volcadura, atropellamiento</t>
  </si>
  <si>
    <t>Carreteras irregulares (baches, desniveles, cunetas y alcantarillas)</t>
  </si>
  <si>
    <t>Despiste, volcadura y hundimientos</t>
  </si>
  <si>
    <t>Fuente: Realizar el mantenimiento de carreteras</t>
  </si>
  <si>
    <t>Posturas forzadas (permanecer sentado de manera prolongada, cuello inclinado)</t>
  </si>
  <si>
    <t>Movimientos repetitivos (extremidades superiores e inferiores)</t>
  </si>
  <si>
    <t>TODAS LAS ACTIVIDADES</t>
  </si>
  <si>
    <t>TODAS LAS ÁREAS</t>
  </si>
  <si>
    <t>Fenómenos naturales</t>
  </si>
  <si>
    <t>Lluvias intensas</t>
  </si>
  <si>
    <t>Sobreexposición al agua</t>
  </si>
  <si>
    <t xml:space="preserve">Medio: Plan de emergencia. Conformación de la brigada de emergencia. Simulacros de emergencia. Persona: Dotación y capacitación a la brigada de emergencias. </t>
  </si>
  <si>
    <t>Persona: Usar poncho impermebale, polo manga larga, pantalón, botas de seguridad</t>
  </si>
  <si>
    <t>Inundaciones</t>
  </si>
  <si>
    <t>Sismos</t>
  </si>
  <si>
    <t>Caídas, aplastamiento por colapso de estructuras</t>
  </si>
  <si>
    <t>Medio: Plan de emergencia. Conformación de la brigada de emergencia. Simulacros de emergencia. Persona: Dotación y capacitación a la brigada de emergencias.</t>
  </si>
  <si>
    <t>Tormentas eléctricas</t>
  </si>
  <si>
    <t>Contacto directo e indirecto con descarga eléctrica (Rayo)</t>
  </si>
  <si>
    <t>Biologico</t>
  </si>
  <si>
    <t>SARS-CoV-2</t>
  </si>
  <si>
    <t>Contagio en el lugar de  trabajo generando  la enfermedad COVID-19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</si>
  <si>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</si>
  <si>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t>Medio: Ambientes ventilados.
Medio: controlar el aforo de personas.</t>
  </si>
  <si>
    <t>Fuente: Plan de vigilancia, prevención y control del COVID-19.
Persona: Evitar saludos con contacto fisico.</t>
  </si>
  <si>
    <t>Otros</t>
  </si>
  <si>
    <t>Realización de actividades por personal gestante y en periodo de lactancia.(*)</t>
  </si>
  <si>
    <t>Exposición de mujeres embarazadas a actividades no adecuadas.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</si>
  <si>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</si>
  <si>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 xml:space="preserve">Evaluar cambio de puesto de trabajo.
Realizar controles periódicos y seguimiento.
</t>
  </si>
  <si>
    <t>Psicosocial</t>
  </si>
  <si>
    <t>Realización de actividades por trabajador en situación de discapacidad.(**)</t>
  </si>
  <si>
    <t>Exposición de actividades no adecuadas a personas en situación de discapacidad.</t>
  </si>
  <si>
    <t>Incendios</t>
  </si>
  <si>
    <t>Contacto con fuego e inhalación de humo</t>
  </si>
  <si>
    <t>INDUSTRIAS DEL SHANUSI S.A. / RUC: 20450137821 / Cultivo de cereales y oleaginosas / Carretera Tarapoto-Yurimaguas - Fundo Shanusi - Yurimaguas - Loreto</t>
  </si>
  <si>
    <t>IPERC ELABORADO BAJO LA NORMA : RESOLUCIÓN MINISTERIAL N°050-2013-TR - ANEXO 3 - METODO 2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</si>
  <si>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</t>
  </si>
  <si>
    <t>Tolerable           
 5 - 8</t>
  </si>
  <si>
    <t>Moderado                                      9 - 17</t>
  </si>
  <si>
    <t>Tolerable              
5 - 8</t>
  </si>
  <si>
    <t>Moderado               
9 - 16</t>
  </si>
  <si>
    <t>Importante                             17 - 25</t>
  </si>
  <si>
    <t>Importante          
17 - 24</t>
  </si>
  <si>
    <t>Intolerable                      
   25 - 37</t>
  </si>
  <si>
    <t>FECHA DE ACTUALIZACIÓN</t>
  </si>
  <si>
    <r>
      <rPr>
        <b/>
        <sz val="28"/>
        <rFont val="Arial"/>
        <charset val="134"/>
      </rPr>
      <t xml:space="preserve">Jefatura SST
</t>
    </r>
    <r>
      <rPr>
        <sz val="28"/>
        <rFont val="Arial"/>
        <charset val="134"/>
      </rPr>
      <t xml:space="preserve">Katia Luz Romero Gomez
</t>
    </r>
    <r>
      <rPr>
        <b/>
        <sz val="28"/>
        <rFont val="Arial"/>
        <charset val="134"/>
      </rPr>
      <t>(Coordinador SST)</t>
    </r>
  </si>
  <si>
    <r>
      <rPr>
        <b/>
        <sz val="28"/>
        <rFont val="Arial"/>
        <charset val="134"/>
      </rPr>
      <t xml:space="preserve">JEFATURA DE RR.HH
</t>
    </r>
    <r>
      <rPr>
        <sz val="28"/>
        <rFont val="Arial"/>
        <charset val="134"/>
      </rPr>
      <t>Roberto Junior Larrea Lazo
(Jefe de RR.HH)</t>
    </r>
  </si>
  <si>
    <r>
      <rPr>
        <b/>
        <sz val="28"/>
        <rFont val="Arial"/>
        <charset val="134"/>
      </rPr>
      <t xml:space="preserve">CSST
</t>
    </r>
    <r>
      <rPr>
        <sz val="28"/>
        <rFont val="Arial"/>
        <charset val="134"/>
      </rPr>
      <t>Jorge Luis Córdova Orozco</t>
    </r>
    <r>
      <rPr>
        <b/>
        <sz val="28"/>
        <rFont val="Arial"/>
        <charset val="134"/>
      </rPr>
      <t xml:space="preserve">
(Presidente de CSST)</t>
    </r>
  </si>
  <si>
    <t>Elaborado por:</t>
  </si>
  <si>
    <t>Revisado y aprobado por:</t>
  </si>
  <si>
    <t>MAPEO DE PROCESOS MINA 2020</t>
  </si>
  <si>
    <t>ACTIVIDADES</t>
  </si>
  <si>
    <t>EXPLOTACION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</si>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</sst>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(&quot;S/.&quot;\ * #,##0.00_);_(&quot;S/.&quot;\ * \(#,##0.00\);_(&quot;S/.&quot;\ * &quot;-&quot;??_);_(@_)"/>
  </numFmts>
  <fonts count="30">
    <font>
      <sz val="11"/>
      <color theme="1"/>
      <name val="Calibri"/>
      <charset val="134"/>
      <scheme val="minor"/>
    </font>
    <font>
      <sz val="10"/>
      <name val="Arial"/>
      <charset val="134"/>
    </font>
    <font>
      <b/>
      <sz val="20"/>
      <name val="Arial"/>
      <charset val="134"/>
    </font>
    <font>
      <b/>
      <sz val="36"/>
      <name val="Arial"/>
      <charset val="134"/>
    </font>
    <font>
      <b/>
      <sz val="36"/>
      <color theme="1"/>
      <name val="Arial"/>
      <charset val="134"/>
    </font>
    <font>
      <b/>
      <sz val="72"/>
      <name val="Arial"/>
      <charset val="134"/>
    </font>
    <font>
      <b/>
      <sz val="24"/>
      <name val="Arial"/>
      <charset val="134"/>
    </font>
    <font>
      <sz val="22"/>
      <color theme="1"/>
      <name val="Arial"/>
      <charset val="134"/>
    </font>
    <font>
      <sz val="24"/>
      <name val="Arial"/>
      <charset val="134"/>
    </font>
    <font>
      <sz val="24"/>
      <color theme="1"/>
      <name val="Arial"/>
      <charset val="134"/>
    </font>
    <font>
      <b/>
      <sz val="24"/>
      <color theme="1"/>
      <name val="Arial"/>
      <charset val="134"/>
    </font>
    <font>
      <sz val="28"/>
      <color theme="1"/>
      <name val="Arial"/>
      <charset val="134"/>
    </font>
    <font>
      <b/>
      <sz val="28"/>
      <name val="Arial"/>
      <charset val="134"/>
    </font>
    <font>
      <b/>
      <sz val="28"/>
      <color theme="1"/>
      <name val="Arial"/>
      <charset val="134"/>
    </font>
    <font>
      <b/>
      <sz val="26"/>
      <name val="Arial"/>
      <charset val="134"/>
    </font>
    <font>
      <sz val="22"/>
      <name val="Arial"/>
      <charset val="134"/>
    </font>
    <font>
      <sz val="24"/>
      <color rgb="FF000000"/>
      <name val="Arial"/>
      <charset val="134"/>
    </font>
    <font>
      <sz val="11"/>
      <color theme="1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16"/>
      <color indexed="9"/>
      <name val="Arial"/>
      <charset val="134"/>
    </font>
    <font>
      <sz val="8"/>
      <color indexed="8"/>
      <name val="Arial"/>
      <charset val="134"/>
    </font>
    <font>
      <sz val="8"/>
      <name val="Times New Roman"/>
      <charset val="134"/>
    </font>
    <font>
      <sz val="8"/>
      <name val="Arial"/>
      <charset val="134"/>
    </font>
    <font>
      <sz val="10"/>
      <name val="Times New Roman"/>
      <charset val="134"/>
    </font>
    <font>
      <sz val="28"/>
      <name val="Arial"/>
      <charset val="134"/>
    </font>
  </fonts>
  <fills count="16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5">
    <xf numFmtId="0" fontId="0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28" fillId="0" borderId="0"/>
  </cellStyleXfs>
  <cellXfs count="326">
    <xf numFmtId="0" fontId="0" fillId="0" borderId="0" xfId="0"/>
    <xf numFmtId="0" fontId="1" fillId="0" borderId="0" xfId="2"/>
    <xf numFmtId="0" fontId="2" fillId="2" borderId="1" xfId="2" applyFont="1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1" fillId="0" borderId="4" xfId="2" applyBorder="1" applyAlignment="1">
      <alignment horizontal="left" vertical="center"/>
    </xf>
    <xf numFmtId="0" fontId="1" fillId="2" borderId="3" xfId="2" applyFill="1" applyBorder="1" applyAlignment="1">
      <alignment horizontal="center" vertical="center"/>
    </xf>
    <xf numFmtId="0" fontId="1" fillId="0" borderId="4" xfId="2" applyBorder="1"/>
    <xf numFmtId="0" fontId="1" fillId="0" borderId="7" xfId="2" applyBorder="1"/>
    <xf numFmtId="0" fontId="0" fillId="3" borderId="0" xfId="0" applyFill="1"/>
    <xf numFmtId="0" fontId="0" fillId="3" borderId="0" xfId="0" applyFill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26" xfId="0" applyFont="1" applyBorder="1" applyAlignment="1">
      <alignment horizontal="center" vertical="center" textRotation="90" wrapText="1"/>
    </xf>
    <xf numFmtId="0" fontId="8" fillId="0" borderId="2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28" xfId="0" applyFont="1" applyFill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left"/>
    </xf>
    <xf numFmtId="0" fontId="10" fillId="5" borderId="3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4" fillId="3" borderId="14" xfId="0" applyFont="1" applyFill="1" applyBorder="1" applyAlignment="1">
      <alignment vertical="center"/>
    </xf>
    <xf numFmtId="0" fontId="8" fillId="0" borderId="26" xfId="0" applyFont="1" applyBorder="1" applyAlignment="1">
      <alignment horizontal="center" vertical="center" wrapText="1"/>
    </xf>
    <xf numFmtId="0" fontId="9" fillId="3" borderId="0" xfId="0" applyFont="1" applyFill="1"/>
    <xf numFmtId="0" fontId="11" fillId="3" borderId="0" xfId="0" applyFont="1" applyFill="1"/>
    <xf numFmtId="0" fontId="10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8" fillId="0" borderId="26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10" fillId="3" borderId="0" xfId="0" applyFont="1" applyFill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textRotation="90" wrapText="1"/>
    </xf>
    <xf numFmtId="0" fontId="8" fillId="0" borderId="5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0" fillId="3" borderId="0" xfId="0" applyFill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8" fillId="5" borderId="58" xfId="0" applyFont="1" applyFill="1" applyBorder="1" applyAlignment="1">
      <alignment horizontal="center" vertical="center" wrapText="1"/>
    </xf>
    <xf numFmtId="0" fontId="18" fillId="5" borderId="59" xfId="0" applyFont="1" applyFill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49" fontId="19" fillId="0" borderId="53" xfId="0" applyNumberFormat="1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49" fontId="19" fillId="0" borderId="62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18" fillId="5" borderId="70" xfId="0" applyFont="1" applyFill="1" applyBorder="1" applyAlignment="1">
      <alignment horizontal="center" vertical="center" wrapText="1"/>
    </xf>
    <xf numFmtId="0" fontId="18" fillId="5" borderId="71" xfId="0" applyFont="1" applyFill="1" applyBorder="1" applyAlignment="1">
      <alignment horizontal="center" vertical="center" wrapText="1"/>
    </xf>
    <xf numFmtId="0" fontId="18" fillId="5" borderId="66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19" fillId="0" borderId="7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7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20" fillId="3" borderId="58" xfId="0" applyFont="1" applyFill="1" applyBorder="1" applyAlignment="1">
      <alignment horizontal="center" vertical="center" wrapText="1"/>
    </xf>
    <xf numFmtId="0" fontId="20" fillId="8" borderId="58" xfId="0" applyFont="1" applyFill="1" applyBorder="1" applyAlignment="1">
      <alignment horizontal="center" vertical="center" wrapText="1"/>
    </xf>
    <xf numFmtId="0" fontId="20" fillId="5" borderId="58" xfId="0" applyFont="1" applyFill="1" applyBorder="1" applyAlignment="1">
      <alignment horizontal="center" vertical="center" wrapText="1"/>
    </xf>
    <xf numFmtId="0" fontId="20" fillId="9" borderId="58" xfId="0" applyFont="1" applyFill="1" applyBorder="1" applyAlignment="1">
      <alignment horizontal="center" vertical="center" wrapText="1"/>
    </xf>
    <xf numFmtId="0" fontId="20" fillId="10" borderId="58" xfId="0" applyFont="1" applyFill="1" applyBorder="1" applyAlignment="1">
      <alignment horizontal="center" vertical="center" wrapText="1"/>
    </xf>
    <xf numFmtId="0" fontId="23" fillId="11" borderId="79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25" fillId="0" borderId="0" xfId="4" applyFont="1" applyAlignment="1">
      <alignment horizontal="center" vertical="center" wrapText="1"/>
    </xf>
    <xf numFmtId="0" fontId="26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7" fillId="13" borderId="0" xfId="4" applyFont="1" applyFill="1" applyAlignment="1">
      <alignment horizontal="center" vertical="center"/>
    </xf>
    <xf numFmtId="0" fontId="27" fillId="14" borderId="0" xfId="4" applyFont="1" applyFill="1" applyAlignment="1">
      <alignment horizontal="center" vertical="center"/>
    </xf>
    <xf numFmtId="0" fontId="27" fillId="15" borderId="0" xfId="4" applyFont="1" applyFill="1" applyAlignment="1">
      <alignment horizontal="center" vertical="center"/>
    </xf>
    <xf numFmtId="0" fontId="24" fillId="12" borderId="0" xfId="2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8" fillId="5" borderId="54" xfId="0" applyFont="1" applyFill="1" applyBorder="1" applyAlignment="1">
      <alignment horizontal="center" vertical="center" wrapText="1"/>
    </xf>
    <xf numFmtId="0" fontId="18" fillId="5" borderId="55" xfId="0" applyFont="1" applyFill="1" applyBorder="1" applyAlignment="1">
      <alignment horizontal="center" vertical="center" wrapText="1"/>
    </xf>
    <xf numFmtId="0" fontId="18" fillId="5" borderId="56" xfId="0" applyFont="1" applyFill="1" applyBorder="1" applyAlignment="1">
      <alignment horizontal="center" vertical="center" wrapText="1"/>
    </xf>
    <xf numFmtId="0" fontId="20" fillId="6" borderId="76" xfId="0" applyFont="1" applyFill="1" applyBorder="1" applyAlignment="1">
      <alignment horizontal="center" vertical="center" wrapText="1"/>
    </xf>
    <xf numFmtId="0" fontId="20" fillId="6" borderId="71" xfId="0" applyFont="1" applyFill="1" applyBorder="1" applyAlignment="1">
      <alignment horizontal="center" vertical="center" wrapText="1"/>
    </xf>
    <xf numFmtId="0" fontId="20" fillId="6" borderId="77" xfId="0" applyFont="1" applyFill="1" applyBorder="1" applyAlignment="1">
      <alignment horizontal="center" vertical="center" wrapText="1"/>
    </xf>
    <xf numFmtId="0" fontId="23" fillId="11" borderId="80" xfId="0" applyFont="1" applyFill="1" applyBorder="1" applyAlignment="1">
      <alignment horizontal="center" vertical="center"/>
    </xf>
    <xf numFmtId="0" fontId="23" fillId="11" borderId="81" xfId="0" applyFont="1" applyFill="1" applyBorder="1" applyAlignment="1">
      <alignment horizontal="center" vertical="center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83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18" fillId="5" borderId="53" xfId="0" applyFont="1" applyFill="1" applyBorder="1" applyAlignment="1">
      <alignment horizontal="center" vertical="center" wrapText="1"/>
    </xf>
    <xf numFmtId="0" fontId="18" fillId="5" borderId="57" xfId="0" applyFont="1" applyFill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20" fillId="7" borderId="60" xfId="0" applyFont="1" applyFill="1" applyBorder="1" applyAlignment="1">
      <alignment horizontal="center" vertical="center" textRotation="90" wrapText="1"/>
    </xf>
    <xf numFmtId="0" fontId="20" fillId="7" borderId="63" xfId="0" applyFont="1" applyFill="1" applyBorder="1" applyAlignment="1">
      <alignment horizontal="center" vertical="center" textRotation="90" wrapText="1"/>
    </xf>
    <xf numFmtId="0" fontId="20" fillId="7" borderId="57" xfId="0" applyFont="1" applyFill="1" applyBorder="1" applyAlignment="1">
      <alignment horizontal="center" vertical="center" textRotation="90" wrapText="1"/>
    </xf>
    <xf numFmtId="0" fontId="0" fillId="0" borderId="2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9" fontId="19" fillId="0" borderId="60" xfId="0" applyNumberFormat="1" applyFont="1" applyBorder="1" applyAlignment="1">
      <alignment horizontal="center" vertical="center" wrapText="1"/>
    </xf>
    <xf numFmtId="49" fontId="19" fillId="0" borderId="57" xfId="0" applyNumberFormat="1" applyFont="1" applyBorder="1" applyAlignment="1">
      <alignment horizontal="center" vertical="center" wrapText="1"/>
    </xf>
    <xf numFmtId="0" fontId="19" fillId="0" borderId="72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1" fillId="0" borderId="78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1" fontId="14" fillId="0" borderId="48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0" fontId="7" fillId="3" borderId="21" xfId="0" applyFont="1" applyFill="1" applyBorder="1" applyAlignment="1">
      <alignment horizontal="left"/>
    </xf>
    <xf numFmtId="0" fontId="7" fillId="3" borderId="22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6" borderId="45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3" borderId="32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26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textRotation="90" wrapText="1"/>
    </xf>
    <xf numFmtId="0" fontId="8" fillId="0" borderId="2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textRotation="90"/>
    </xf>
    <xf numFmtId="0" fontId="8" fillId="0" borderId="27" xfId="0" applyFont="1" applyBorder="1" applyAlignment="1">
      <alignment horizontal="center" vertical="center" textRotation="90"/>
    </xf>
    <xf numFmtId="0" fontId="8" fillId="3" borderId="3" xfId="0" applyFont="1" applyFill="1" applyBorder="1" applyAlignment="1">
      <alignment horizontal="center" vertical="center" textRotation="90" wrapText="1"/>
    </xf>
    <xf numFmtId="0" fontId="6" fillId="0" borderId="22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8" fillId="3" borderId="28" xfId="0" applyFont="1" applyFill="1" applyBorder="1" applyAlignment="1">
      <alignment horizontal="center" vertical="center" textRotation="90" wrapText="1"/>
    </xf>
    <xf numFmtId="0" fontId="8" fillId="3" borderId="26" xfId="0" applyFont="1" applyFill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 textRotation="90" wrapText="1"/>
    </xf>
    <xf numFmtId="0" fontId="10" fillId="7" borderId="2" xfId="0" applyFont="1" applyFill="1" applyBorder="1" applyAlignment="1">
      <alignment horizontal="center" vertical="center" textRotation="90" wrapText="1"/>
    </xf>
    <xf numFmtId="0" fontId="10" fillId="7" borderId="5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12" fillId="0" borderId="35" xfId="0" applyNumberFormat="1" applyFont="1" applyBorder="1" applyAlignment="1">
      <alignment horizontal="center" vertical="center" wrapText="1"/>
    </xf>
    <xf numFmtId="14" fontId="12" fillId="0" borderId="36" xfId="0" applyNumberFormat="1" applyFont="1" applyBorder="1" applyAlignment="1">
      <alignment horizontal="center" vertical="center" wrapText="1"/>
    </xf>
    <xf numFmtId="14" fontId="12" fillId="0" borderId="37" xfId="0" applyNumberFormat="1" applyFont="1" applyBorder="1" applyAlignment="1">
      <alignment horizontal="center" vertical="center" wrapText="1"/>
    </xf>
    <xf numFmtId="14" fontId="12" fillId="0" borderId="30" xfId="0" applyNumberFormat="1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14" fontId="12" fillId="0" borderId="43" xfId="0" applyNumberFormat="1" applyFont="1" applyBorder="1" applyAlignment="1">
      <alignment horizontal="center" vertical="center" wrapText="1"/>
    </xf>
    <xf numFmtId="14" fontId="12" fillId="0" borderId="38" xfId="0" applyNumberFormat="1" applyFont="1" applyBorder="1" applyAlignment="1">
      <alignment horizontal="center" vertical="center" wrapText="1"/>
    </xf>
    <xf numFmtId="14" fontId="12" fillId="0" borderId="39" xfId="0" applyNumberFormat="1" applyFont="1" applyBorder="1" applyAlignment="1">
      <alignment horizontal="center" vertical="center" wrapText="1"/>
    </xf>
    <xf numFmtId="14" fontId="12" fillId="0" borderId="40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textRotation="90" wrapText="1"/>
    </xf>
    <xf numFmtId="0" fontId="3" fillId="0" borderId="2" xfId="2" applyFont="1" applyBorder="1" applyAlignment="1">
      <alignment horizontal="center" vertical="center" textRotation="90"/>
    </xf>
    <xf numFmtId="0" fontId="3" fillId="0" borderId="5" xfId="2" applyFont="1" applyBorder="1" applyAlignment="1">
      <alignment horizontal="center" vertical="center" textRotation="90"/>
    </xf>
    <xf numFmtId="0" fontId="1" fillId="2" borderId="3" xfId="2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1" fillId="2" borderId="6" xfId="2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</cellXfs>
  <cellStyles count="5">
    <cellStyle name="Currency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  <cellStyle name="Normal_Nuevo ITC2 IP" xfId="4" xr:uid="{00000000-0005-0000-0000-000034000000}"/>
  </cellStyles>
  <dxfs count="225"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4D18F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4D18F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1333500</xdr:colOff>
      <xdr:row>0</xdr:row>
      <xdr:rowOff>200352</xdr:rowOff>
    </xdr:from>
    <xdr:to>
      <xdr:col>4</xdr:col>
      <xdr:colOff>381000</xdr:colOff>
      <xdr:row>3</xdr:row>
      <xdr:rowOff>117631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97250" y="200025"/>
          <a:ext cx="5797550" cy="173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2000250</xdr:colOff>
      <xdr:row>47</xdr:row>
      <xdr:rowOff>127000</xdr:rowOff>
    </xdr:from>
    <xdr:to>
      <xdr:col>8</xdr:col>
      <xdr:colOff>2381250</xdr:colOff>
      <xdr:row>51</xdr:row>
      <xdr:rowOff>777874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11577" t="6918" r="20800" b="20437"/>
        <a:stretch>
          <a:fillRect/>
        </a:stretch>
      </xdr:blipFill>
      <xdr:spPr>
        <a:xfrm>
          <a:off x="19011900" y="85943440"/>
          <a:ext cx="4165600" cy="283972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48</xdr:row>
      <xdr:rowOff>127000</xdr:rowOff>
    </xdr:from>
    <xdr:to>
      <xdr:col>4</xdr:col>
      <xdr:colOff>1836141</xdr:colOff>
      <xdr:row>51</xdr:row>
      <xdr:rowOff>702734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>
                  <a14:imgEffect>
                    <a14:brightnessContrast bright="20000" contrast="-4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3960" y="86343490"/>
          <a:ext cx="4365625" cy="2364740"/>
        </a:xfrm>
        <a:prstGeom prst="rect">
          <a:avLst/>
        </a:prstGeom>
      </xdr:spPr>
    </xdr:pic>
    <xdr:clientData/>
  </xdr:twoCellAnchor>
  <xdr:twoCellAnchor editAs="oneCell">
    <xdr:from>
      <xdr:col>9</xdr:col>
      <xdr:colOff>4360333</xdr:colOff>
      <xdr:row>47</xdr:row>
      <xdr:rowOff>190500</xdr:rowOff>
    </xdr:from>
    <xdr:to>
      <xdr:col>10</xdr:col>
      <xdr:colOff>1100667</xdr:colOff>
      <xdr:row>51</xdr:row>
      <xdr:rowOff>698500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47260" y="86006940"/>
          <a:ext cx="4893945" cy="2697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workbookViewId="0">
      <selection activeCell="F5" sqref="F5"/>
    </sheetView>
  </sheetViews>
  <sheetFormatPr baseColWidth="10" defaultColWidth="9.1796875" defaultRowHeight="14.5"/>
  <sheetData>
    <row r="1" spans="2:8" ht="20">
      <c r="B1" s="101" t="s">
        <v>0</v>
      </c>
      <c r="C1" s="101"/>
      <c r="D1" s="101"/>
      <c r="F1" s="101" t="s">
        <v>1</v>
      </c>
      <c r="G1" s="101"/>
      <c r="H1" s="101"/>
    </row>
    <row r="2" spans="2:8">
      <c r="B2" s="95" t="s">
        <v>2</v>
      </c>
      <c r="C2" s="95" t="s">
        <v>3</v>
      </c>
      <c r="D2" s="96" t="s">
        <v>4</v>
      </c>
    </row>
    <row r="3" spans="2:8">
      <c r="B3" s="97" t="s">
        <v>5</v>
      </c>
      <c r="C3" s="97">
        <v>1</v>
      </c>
      <c r="D3" s="98">
        <v>1</v>
      </c>
    </row>
    <row r="4" spans="2:8">
      <c r="B4" s="97" t="s">
        <v>6</v>
      </c>
      <c r="C4" s="97">
        <v>1</v>
      </c>
      <c r="D4" s="98">
        <v>2</v>
      </c>
    </row>
    <row r="5" spans="2:8">
      <c r="B5" s="97" t="s">
        <v>5</v>
      </c>
      <c r="C5" s="97">
        <v>2</v>
      </c>
      <c r="D5" s="98">
        <v>3</v>
      </c>
    </row>
    <row r="6" spans="2:8">
      <c r="B6" s="97" t="s">
        <v>7</v>
      </c>
      <c r="C6" s="97">
        <v>1</v>
      </c>
      <c r="D6" s="98">
        <v>4</v>
      </c>
    </row>
    <row r="7" spans="2:8">
      <c r="B7" s="97" t="s">
        <v>6</v>
      </c>
      <c r="C7" s="97">
        <v>2</v>
      </c>
      <c r="D7" s="98">
        <v>5</v>
      </c>
    </row>
    <row r="8" spans="2:8">
      <c r="B8" s="97" t="s">
        <v>5</v>
      </c>
      <c r="C8" s="97">
        <v>3</v>
      </c>
      <c r="D8" s="98">
        <v>6</v>
      </c>
    </row>
    <row r="9" spans="2:8">
      <c r="B9" s="97" t="s">
        <v>8</v>
      </c>
      <c r="C9" s="97">
        <v>1</v>
      </c>
      <c r="D9" s="98">
        <v>7</v>
      </c>
    </row>
    <row r="10" spans="2:8">
      <c r="B10" s="97" t="s">
        <v>7</v>
      </c>
      <c r="C10" s="97">
        <v>2</v>
      </c>
      <c r="D10" s="98">
        <v>8</v>
      </c>
    </row>
    <row r="11" spans="2:8">
      <c r="B11" s="97"/>
      <c r="C11" s="97"/>
      <c r="D11" s="97"/>
    </row>
    <row r="12" spans="2:8">
      <c r="B12" s="97" t="s">
        <v>6</v>
      </c>
      <c r="C12" s="97">
        <v>3</v>
      </c>
      <c r="D12" s="99">
        <v>9</v>
      </c>
    </row>
    <row r="13" spans="2:8">
      <c r="B13" s="97" t="s">
        <v>5</v>
      </c>
      <c r="C13" s="97">
        <v>4</v>
      </c>
      <c r="D13" s="99">
        <v>10</v>
      </c>
    </row>
    <row r="14" spans="2:8">
      <c r="B14" s="97" t="s">
        <v>9</v>
      </c>
      <c r="C14" s="97">
        <v>1</v>
      </c>
      <c r="D14" s="99">
        <v>11</v>
      </c>
    </row>
    <row r="15" spans="2:8">
      <c r="B15" s="97" t="s">
        <v>8</v>
      </c>
      <c r="C15" s="97">
        <v>2</v>
      </c>
      <c r="D15" s="99">
        <v>12</v>
      </c>
    </row>
    <row r="16" spans="2:8">
      <c r="B16" s="97" t="s">
        <v>7</v>
      </c>
      <c r="C16" s="97">
        <v>3</v>
      </c>
      <c r="D16" s="99">
        <v>13</v>
      </c>
    </row>
    <row r="17" spans="2:4">
      <c r="B17" s="97" t="s">
        <v>6</v>
      </c>
      <c r="C17" s="97">
        <v>4</v>
      </c>
      <c r="D17" s="99">
        <v>14</v>
      </c>
    </row>
    <row r="18" spans="2:4">
      <c r="B18" s="97" t="s">
        <v>5</v>
      </c>
      <c r="C18" s="97">
        <v>5</v>
      </c>
      <c r="D18" s="99">
        <v>15</v>
      </c>
    </row>
    <row r="19" spans="2:4">
      <c r="B19" s="97"/>
      <c r="C19" s="97"/>
      <c r="D19" s="97"/>
    </row>
    <row r="20" spans="2:4">
      <c r="B20" s="97" t="s">
        <v>9</v>
      </c>
      <c r="C20" s="97">
        <v>2</v>
      </c>
      <c r="D20" s="100">
        <v>16</v>
      </c>
    </row>
    <row r="21" spans="2:4">
      <c r="B21" s="97" t="s">
        <v>8</v>
      </c>
      <c r="C21" s="97">
        <v>3</v>
      </c>
      <c r="D21" s="100">
        <v>17</v>
      </c>
    </row>
    <row r="22" spans="2:4">
      <c r="B22" s="97" t="s">
        <v>7</v>
      </c>
      <c r="C22" s="97">
        <v>4</v>
      </c>
      <c r="D22" s="100">
        <v>18</v>
      </c>
    </row>
    <row r="23" spans="2:4">
      <c r="B23" s="97" t="s">
        <v>6</v>
      </c>
      <c r="C23" s="97">
        <v>5</v>
      </c>
      <c r="D23" s="100">
        <v>19</v>
      </c>
    </row>
    <row r="24" spans="2:4">
      <c r="B24" s="97" t="s">
        <v>9</v>
      </c>
      <c r="C24" s="97">
        <v>3</v>
      </c>
      <c r="D24" s="100">
        <v>20</v>
      </c>
    </row>
    <row r="25" spans="2:4">
      <c r="B25" s="97" t="s">
        <v>8</v>
      </c>
      <c r="C25" s="97">
        <v>4</v>
      </c>
      <c r="D25" s="100">
        <v>21</v>
      </c>
    </row>
    <row r="26" spans="2:4">
      <c r="B26" s="97" t="s">
        <v>7</v>
      </c>
      <c r="C26" s="97">
        <v>5</v>
      </c>
      <c r="D26" s="100">
        <v>22</v>
      </c>
    </row>
    <row r="27" spans="2:4">
      <c r="B27" s="97" t="s">
        <v>9</v>
      </c>
      <c r="C27" s="97">
        <v>4</v>
      </c>
      <c r="D27" s="100">
        <v>23</v>
      </c>
    </row>
    <row r="28" spans="2:4">
      <c r="B28" s="97" t="s">
        <v>8</v>
      </c>
      <c r="C28" s="97">
        <v>5</v>
      </c>
      <c r="D28" s="100">
        <v>24</v>
      </c>
    </row>
    <row r="29" spans="2:4">
      <c r="B29" s="97" t="s">
        <v>9</v>
      </c>
      <c r="C29" s="97">
        <v>5</v>
      </c>
      <c r="D29" s="100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showGridLines="0" topLeftCell="A10" zoomScale="88" zoomScaleNormal="88" workbookViewId="0">
      <selection activeCell="B22" sqref="B22:C23"/>
    </sheetView>
  </sheetViews>
  <sheetFormatPr baseColWidth="10" defaultColWidth="11" defaultRowHeight="14.5"/>
  <cols>
    <col min="1" max="1" width="15.81640625" style="67" customWidth="1"/>
    <col min="2" max="2" width="11" customWidth="1"/>
    <col min="3" max="3" width="24.453125" customWidth="1"/>
    <col min="4" max="4" width="37.453125" customWidth="1"/>
    <col min="5" max="5" width="39.81640625" customWidth="1"/>
    <col min="6" max="6" width="28.81640625" customWidth="1"/>
  </cols>
  <sheetData>
    <row r="2" spans="2:6">
      <c r="B2" s="102" t="s">
        <v>10</v>
      </c>
      <c r="C2" s="102"/>
      <c r="D2" s="102"/>
      <c r="E2" s="102"/>
      <c r="F2" s="102"/>
    </row>
    <row r="4" spans="2:6" ht="15.5">
      <c r="B4" s="123" t="s">
        <v>11</v>
      </c>
      <c r="C4" s="103" t="s">
        <v>12</v>
      </c>
      <c r="D4" s="104"/>
      <c r="E4" s="104"/>
      <c r="F4" s="105"/>
    </row>
    <row r="5" spans="2:6" ht="31">
      <c r="B5" s="124"/>
      <c r="C5" s="68" t="s">
        <v>13</v>
      </c>
      <c r="D5" s="68" t="s">
        <v>14</v>
      </c>
      <c r="E5" s="68" t="s">
        <v>15</v>
      </c>
      <c r="F5" s="69" t="s">
        <v>16</v>
      </c>
    </row>
    <row r="6" spans="2:6" ht="30.75" customHeight="1">
      <c r="B6" s="125">
        <v>1</v>
      </c>
      <c r="C6" s="132" t="s">
        <v>17</v>
      </c>
      <c r="D6" s="136" t="s">
        <v>18</v>
      </c>
      <c r="E6" s="141" t="s">
        <v>19</v>
      </c>
      <c r="F6" s="70" t="s">
        <v>20</v>
      </c>
    </row>
    <row r="7" spans="2:6" ht="15.5">
      <c r="B7" s="126"/>
      <c r="C7" s="133"/>
      <c r="D7" s="137"/>
      <c r="E7" s="142"/>
      <c r="F7" s="70" t="s">
        <v>21</v>
      </c>
    </row>
    <row r="8" spans="2:6" ht="31.5" customHeight="1">
      <c r="B8" s="125">
        <v>2</v>
      </c>
      <c r="C8" s="132" t="s">
        <v>22</v>
      </c>
      <c r="D8" s="136" t="s">
        <v>23</v>
      </c>
      <c r="E8" s="141" t="s">
        <v>24</v>
      </c>
      <c r="F8" s="71" t="s">
        <v>25</v>
      </c>
    </row>
    <row r="9" spans="2:6" ht="15.5">
      <c r="B9" s="126"/>
      <c r="C9" s="133"/>
      <c r="D9" s="138"/>
      <c r="E9" s="143"/>
      <c r="F9" s="72" t="s">
        <v>26</v>
      </c>
    </row>
    <row r="10" spans="2:6" ht="42" customHeight="1">
      <c r="B10" s="125">
        <v>3</v>
      </c>
      <c r="C10" s="73" t="s">
        <v>27</v>
      </c>
      <c r="D10" s="139" t="s">
        <v>28</v>
      </c>
      <c r="E10" s="139" t="s">
        <v>29</v>
      </c>
      <c r="F10" s="74" t="s">
        <v>30</v>
      </c>
    </row>
    <row r="11" spans="2:6" ht="15.5">
      <c r="B11" s="126"/>
      <c r="C11" s="75"/>
      <c r="D11" s="140"/>
      <c r="E11" s="140"/>
      <c r="F11" s="70" t="s">
        <v>31</v>
      </c>
    </row>
    <row r="13" spans="2:6" ht="15.5">
      <c r="B13" s="77" t="s">
        <v>11</v>
      </c>
      <c r="C13" s="78" t="s">
        <v>32</v>
      </c>
      <c r="D13" s="79" t="s">
        <v>33</v>
      </c>
      <c r="E13" s="80"/>
    </row>
    <row r="14" spans="2:6" ht="15.5">
      <c r="B14" s="125">
        <v>1</v>
      </c>
      <c r="C14" s="134" t="s">
        <v>34</v>
      </c>
      <c r="D14" s="81" t="s">
        <v>35</v>
      </c>
      <c r="E14" s="82"/>
    </row>
    <row r="15" spans="2:6" ht="15.5">
      <c r="B15" s="126"/>
      <c r="C15" s="135"/>
      <c r="D15" s="81" t="s">
        <v>36</v>
      </c>
      <c r="E15" s="82"/>
    </row>
    <row r="16" spans="2:6" ht="15.5">
      <c r="B16" s="125">
        <v>2</v>
      </c>
      <c r="C16" s="134" t="s">
        <v>37</v>
      </c>
      <c r="D16" s="81" t="s">
        <v>38</v>
      </c>
      <c r="E16" s="82"/>
    </row>
    <row r="17" spans="1:6" ht="15.5">
      <c r="B17" s="126"/>
      <c r="C17" s="135"/>
      <c r="D17" s="83" t="s">
        <v>39</v>
      </c>
      <c r="E17" s="82"/>
    </row>
    <row r="18" spans="1:6" ht="33" customHeight="1">
      <c r="B18" s="125">
        <v>3</v>
      </c>
      <c r="C18" s="134" t="s">
        <v>40</v>
      </c>
      <c r="D18" s="70" t="s">
        <v>41</v>
      </c>
      <c r="E18" s="84"/>
    </row>
    <row r="19" spans="1:6" ht="15.5">
      <c r="B19" s="126"/>
      <c r="C19" s="135"/>
      <c r="D19" s="76" t="s">
        <v>42</v>
      </c>
      <c r="E19" s="82"/>
    </row>
    <row r="21" spans="1:6">
      <c r="D21">
        <v>1</v>
      </c>
      <c r="E21">
        <v>2</v>
      </c>
      <c r="F21">
        <v>3</v>
      </c>
    </row>
    <row r="22" spans="1:6" ht="15">
      <c r="B22" s="144"/>
      <c r="C22" s="145"/>
      <c r="D22" s="106" t="s">
        <v>33</v>
      </c>
      <c r="E22" s="107"/>
      <c r="F22" s="108"/>
    </row>
    <row r="23" spans="1:6" ht="30">
      <c r="B23" s="146"/>
      <c r="C23" s="147"/>
      <c r="D23" s="85" t="s">
        <v>43</v>
      </c>
      <c r="E23" s="85" t="s">
        <v>44</v>
      </c>
      <c r="F23" s="85" t="s">
        <v>45</v>
      </c>
    </row>
    <row r="24" spans="1:6" ht="45" customHeight="1">
      <c r="A24" s="67">
        <v>4</v>
      </c>
      <c r="B24" s="127" t="s">
        <v>12</v>
      </c>
      <c r="C24" s="85" t="s">
        <v>46</v>
      </c>
      <c r="D24" s="86" t="s">
        <v>47</v>
      </c>
      <c r="E24" s="87" t="s">
        <v>48</v>
      </c>
      <c r="F24" s="88" t="s">
        <v>49</v>
      </c>
    </row>
    <row r="25" spans="1:6" ht="45" customHeight="1">
      <c r="A25" s="67">
        <v>8</v>
      </c>
      <c r="B25" s="128"/>
      <c r="C25" s="85" t="s">
        <v>50</v>
      </c>
      <c r="D25" s="87" t="s">
        <v>48</v>
      </c>
      <c r="E25" s="88" t="s">
        <v>49</v>
      </c>
      <c r="F25" s="89" t="s">
        <v>51</v>
      </c>
    </row>
    <row r="26" spans="1:6" ht="45" customHeight="1">
      <c r="A26" s="67">
        <v>12</v>
      </c>
      <c r="B26" s="129"/>
      <c r="C26" s="85" t="s">
        <v>52</v>
      </c>
      <c r="D26" s="88" t="s">
        <v>49</v>
      </c>
      <c r="E26" s="89" t="s">
        <v>51</v>
      </c>
      <c r="F26" s="90" t="s">
        <v>53</v>
      </c>
    </row>
    <row r="27" spans="1:6" ht="35.25" customHeight="1"/>
    <row r="28" spans="1:6" ht="27.75" customHeight="1">
      <c r="B28" s="91" t="s">
        <v>54</v>
      </c>
      <c r="C28" s="109" t="s">
        <v>55</v>
      </c>
      <c r="D28" s="109"/>
      <c r="E28" s="110"/>
    </row>
    <row r="29" spans="1:6" ht="29">
      <c r="B29" s="92" t="s">
        <v>53</v>
      </c>
      <c r="C29" s="111" t="s">
        <v>56</v>
      </c>
      <c r="D29" s="112"/>
      <c r="E29" s="113"/>
    </row>
    <row r="30" spans="1:6" ht="48" customHeight="1">
      <c r="B30" s="93" t="s">
        <v>51</v>
      </c>
      <c r="C30" s="114" t="s">
        <v>57</v>
      </c>
      <c r="D30" s="115"/>
      <c r="E30" s="116"/>
    </row>
    <row r="31" spans="1:6" ht="30" customHeight="1">
      <c r="B31" s="130" t="s">
        <v>49</v>
      </c>
      <c r="C31" s="117" t="s">
        <v>58</v>
      </c>
      <c r="D31" s="118"/>
      <c r="E31" s="119"/>
    </row>
    <row r="32" spans="1:6" ht="43.5" customHeight="1">
      <c r="B32" s="131"/>
      <c r="C32" s="111" t="s">
        <v>59</v>
      </c>
      <c r="D32" s="112"/>
      <c r="E32" s="113"/>
    </row>
    <row r="33" spans="2:5" ht="30" customHeight="1">
      <c r="B33" s="130" t="s">
        <v>60</v>
      </c>
      <c r="C33" s="117" t="s">
        <v>61</v>
      </c>
      <c r="D33" s="118"/>
      <c r="E33" s="119"/>
    </row>
    <row r="34" spans="2:5" ht="26.25" customHeight="1">
      <c r="B34" s="131"/>
      <c r="C34" s="111" t="s">
        <v>62</v>
      </c>
      <c r="D34" s="112"/>
      <c r="E34" s="113"/>
    </row>
    <row r="35" spans="2:5" ht="29">
      <c r="B35" s="94" t="s">
        <v>63</v>
      </c>
      <c r="C35" s="120" t="s">
        <v>64</v>
      </c>
      <c r="D35" s="121"/>
      <c r="E35" s="122"/>
    </row>
  </sheetData>
  <mergeCells count="33">
    <mergeCell ref="C35:E35"/>
    <mergeCell ref="B4:B5"/>
    <mergeCell ref="B6:B7"/>
    <mergeCell ref="B8:B9"/>
    <mergeCell ref="B10:B11"/>
    <mergeCell ref="B14:B15"/>
    <mergeCell ref="B16:B17"/>
    <mergeCell ref="B18:B19"/>
    <mergeCell ref="B24:B26"/>
    <mergeCell ref="B31:B32"/>
    <mergeCell ref="B33:B34"/>
    <mergeCell ref="C6:C7"/>
    <mergeCell ref="C8:C9"/>
    <mergeCell ref="C14:C15"/>
    <mergeCell ref="C16:C17"/>
    <mergeCell ref="C18:C19"/>
    <mergeCell ref="C30:E30"/>
    <mergeCell ref="C31:E31"/>
    <mergeCell ref="C32:E32"/>
    <mergeCell ref="C33:E33"/>
    <mergeCell ref="C34:E34"/>
    <mergeCell ref="B2:F2"/>
    <mergeCell ref="C4:F4"/>
    <mergeCell ref="D22:F22"/>
    <mergeCell ref="C28:E28"/>
    <mergeCell ref="C29:E29"/>
    <mergeCell ref="D6:D7"/>
    <mergeCell ref="D8:D9"/>
    <mergeCell ref="D10:D11"/>
    <mergeCell ref="E6:E7"/>
    <mergeCell ref="E8:E9"/>
    <mergeCell ref="E10:E11"/>
    <mergeCell ref="B22:C23"/>
  </mergeCells>
  <pageMargins left="0.3" right="0.22" top="0.75" bottom="0.75" header="0.3" footer="0.3"/>
  <pageSetup paperSize="9" scale="64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L55"/>
  <sheetViews>
    <sheetView showGridLines="0" tabSelected="1" view="pageBreakPreview" topLeftCell="A25" zoomScale="10" zoomScaleNormal="30" zoomScaleSheetLayoutView="10" workbookViewId="0">
      <selection activeCell="O56" sqref="O56"/>
    </sheetView>
  </sheetViews>
  <sheetFormatPr baseColWidth="10" defaultColWidth="20" defaultRowHeight="14.5" outlineLevelRow="1" outlineLevelCol="2"/>
  <cols>
    <col min="1" max="1" width="29.54296875" style="8" customWidth="1" outlineLevel="1"/>
    <col min="2" max="2" width="37.26953125" style="8" customWidth="1" outlineLevel="1"/>
    <col min="3" max="3" width="22.54296875" style="8" customWidth="1" outlineLevel="1"/>
    <col min="4" max="4" width="36.81640625" style="8" customWidth="1" outlineLevel="1"/>
    <col min="5" max="5" width="46.453125" style="8" customWidth="1" outlineLevel="1"/>
    <col min="6" max="7" width="35.453125" style="8" customWidth="1" outlineLevel="1"/>
    <col min="8" max="8" width="54.1796875" style="8" customWidth="1"/>
    <col min="9" max="9" width="71.453125" style="8" customWidth="1"/>
    <col min="10" max="10" width="116.7265625" style="8" customWidth="1"/>
    <col min="11" max="11" width="17.1796875" style="8" customWidth="1" outlineLevel="2"/>
    <col min="12" max="17" width="15.54296875" style="8" customWidth="1" outlineLevel="2"/>
    <col min="18" max="18" width="35.54296875" style="8" customWidth="1" outlineLevel="2"/>
    <col min="19" max="19" width="38.81640625" style="8" customWidth="1" outlineLevel="1"/>
    <col min="20" max="20" width="44.453125" style="8" customWidth="1" outlineLevel="1"/>
    <col min="21" max="21" width="74" style="8" customWidth="1" outlineLevel="1"/>
    <col min="22" max="22" width="92.54296875" style="9" customWidth="1" outlineLevel="1"/>
    <col min="23" max="23" width="57.54296875" style="8" customWidth="1" outlineLevel="1"/>
    <col min="24" max="24" width="35.54296875" style="8" customWidth="1"/>
    <col min="25" max="25" width="17.54296875" style="8" customWidth="1"/>
    <col min="26" max="30" width="15.54296875" style="8" customWidth="1"/>
    <col min="31" max="31" width="20.26953125" style="8" customWidth="1"/>
    <col min="32" max="32" width="41" style="8" customWidth="1"/>
    <col min="33" max="16384" width="20" style="8"/>
  </cols>
  <sheetData>
    <row r="1" spans="1:64" ht="57.75" customHeight="1">
      <c r="A1" s="310"/>
      <c r="B1" s="311"/>
      <c r="C1" s="311"/>
      <c r="D1" s="311"/>
      <c r="E1" s="311"/>
      <c r="F1" s="312"/>
      <c r="G1" s="253" t="s">
        <v>65</v>
      </c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5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1:64" ht="27.75" customHeight="1">
      <c r="A2" s="313"/>
      <c r="B2" s="314"/>
      <c r="C2" s="314"/>
      <c r="D2" s="314"/>
      <c r="E2" s="314"/>
      <c r="F2" s="315"/>
      <c r="G2" s="256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8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</row>
    <row r="3" spans="1:64" ht="57.75" customHeight="1">
      <c r="A3" s="313"/>
      <c r="B3" s="314"/>
      <c r="C3" s="314"/>
      <c r="D3" s="314"/>
      <c r="E3" s="314"/>
      <c r="F3" s="315"/>
      <c r="G3" s="256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8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64" ht="23.25" customHeight="1">
      <c r="A4" s="316"/>
      <c r="B4" s="317"/>
      <c r="C4" s="317"/>
      <c r="D4" s="317"/>
      <c r="E4" s="317"/>
      <c r="F4" s="318"/>
      <c r="G4" s="259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1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1:64" customFormat="1" ht="63" customHeight="1" outlineLevel="1">
      <c r="A5" s="148" t="s">
        <v>66</v>
      </c>
      <c r="B5" s="149"/>
      <c r="C5" s="150"/>
      <c r="D5" s="151" t="s">
        <v>67</v>
      </c>
      <c r="E5" s="151"/>
      <c r="F5" s="151"/>
      <c r="G5" s="151"/>
      <c r="H5" s="151"/>
      <c r="I5" s="151"/>
      <c r="J5" s="31" t="s">
        <v>68</v>
      </c>
      <c r="K5" s="152">
        <v>20450137821</v>
      </c>
      <c r="L5" s="153"/>
      <c r="M5" s="153"/>
      <c r="N5" s="153"/>
      <c r="O5" s="153"/>
      <c r="P5" s="153"/>
      <c r="Q5" s="153"/>
      <c r="R5" s="153"/>
      <c r="S5" s="153"/>
      <c r="T5" s="153"/>
      <c r="U5" s="154"/>
      <c r="V5" s="31" t="s">
        <v>69</v>
      </c>
      <c r="W5" s="155" t="s">
        <v>70</v>
      </c>
      <c r="X5" s="155"/>
      <c r="Y5" s="156" t="s">
        <v>71</v>
      </c>
      <c r="Z5" s="157"/>
      <c r="AA5" s="157"/>
      <c r="AB5" s="158"/>
      <c r="AC5" s="159" t="s">
        <v>72</v>
      </c>
      <c r="AD5" s="160"/>
      <c r="AE5" s="160"/>
      <c r="AF5" s="161"/>
    </row>
    <row r="6" spans="1:64" customFormat="1" ht="53.25" customHeight="1" outlineLevel="1">
      <c r="A6" s="162" t="s">
        <v>73</v>
      </c>
      <c r="B6" s="163"/>
      <c r="C6" s="163"/>
      <c r="D6" s="164" t="s">
        <v>74</v>
      </c>
      <c r="E6" s="165"/>
      <c r="F6" s="165"/>
      <c r="G6" s="165"/>
      <c r="H6" s="165"/>
      <c r="I6" s="166"/>
      <c r="J6" s="32"/>
      <c r="K6" s="33"/>
      <c r="L6" s="33"/>
      <c r="M6" s="33"/>
      <c r="N6" s="33"/>
      <c r="O6" s="34"/>
      <c r="P6" s="34"/>
      <c r="Q6" s="34"/>
      <c r="R6" s="34"/>
      <c r="S6" s="34"/>
      <c r="T6" s="34"/>
      <c r="U6" s="34"/>
      <c r="V6" s="34"/>
      <c r="W6" s="34"/>
      <c r="X6" s="34"/>
      <c r="Y6" s="167" t="s">
        <v>75</v>
      </c>
      <c r="Z6" s="167"/>
      <c r="AA6" s="167"/>
      <c r="AB6" s="167"/>
      <c r="AC6" s="168">
        <v>2</v>
      </c>
      <c r="AD6" s="168"/>
      <c r="AE6" s="168"/>
      <c r="AF6" s="169"/>
    </row>
    <row r="7" spans="1:64" ht="27.75" customHeight="1" outlineLevel="1">
      <c r="A7" s="170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2"/>
    </row>
    <row r="8" spans="1:64" ht="61.5" customHeight="1" outlineLevel="1">
      <c r="A8" s="210" t="s">
        <v>76</v>
      </c>
      <c r="B8" s="220" t="s">
        <v>77</v>
      </c>
      <c r="C8" s="220" t="s">
        <v>78</v>
      </c>
      <c r="D8" s="10" t="s">
        <v>79</v>
      </c>
      <c r="E8" s="220" t="s">
        <v>80</v>
      </c>
      <c r="F8" s="220" t="s">
        <v>81</v>
      </c>
      <c r="G8" s="235" t="s">
        <v>82</v>
      </c>
      <c r="H8" s="173" t="s">
        <v>83</v>
      </c>
      <c r="I8" s="173" t="s">
        <v>84</v>
      </c>
      <c r="J8" s="173" t="s">
        <v>85</v>
      </c>
      <c r="K8" s="173" t="s">
        <v>86</v>
      </c>
      <c r="L8" s="173"/>
      <c r="M8" s="173"/>
      <c r="N8" s="173"/>
      <c r="O8" s="173"/>
      <c r="P8" s="173"/>
      <c r="Q8" s="173"/>
      <c r="R8" s="173"/>
      <c r="S8" s="173" t="s">
        <v>87</v>
      </c>
      <c r="T8" s="173"/>
      <c r="U8" s="173"/>
      <c r="V8" s="173"/>
      <c r="W8" s="173"/>
      <c r="X8" s="220" t="s">
        <v>88</v>
      </c>
      <c r="Y8" s="173" t="s">
        <v>89</v>
      </c>
      <c r="Z8" s="173"/>
      <c r="AA8" s="173"/>
      <c r="AB8" s="173"/>
      <c r="AC8" s="173"/>
      <c r="AD8" s="173"/>
      <c r="AE8" s="173"/>
      <c r="AF8" s="174"/>
    </row>
    <row r="9" spans="1:64" ht="188.25" customHeight="1">
      <c r="A9" s="211"/>
      <c r="B9" s="221"/>
      <c r="C9" s="221"/>
      <c r="D9" s="11" t="s">
        <v>90</v>
      </c>
      <c r="E9" s="221"/>
      <c r="F9" s="221"/>
      <c r="G9" s="236"/>
      <c r="H9" s="239"/>
      <c r="I9" s="239"/>
      <c r="J9" s="239"/>
      <c r="K9" s="11" t="s">
        <v>91</v>
      </c>
      <c r="L9" s="11" t="s">
        <v>92</v>
      </c>
      <c r="M9" s="11" t="s">
        <v>93</v>
      </c>
      <c r="N9" s="11" t="s">
        <v>94</v>
      </c>
      <c r="O9" s="11" t="s">
        <v>95</v>
      </c>
      <c r="P9" s="11" t="s">
        <v>96</v>
      </c>
      <c r="Q9" s="11" t="s">
        <v>97</v>
      </c>
      <c r="R9" s="11" t="s">
        <v>98</v>
      </c>
      <c r="S9" s="11" t="s">
        <v>99</v>
      </c>
      <c r="T9" s="11" t="s">
        <v>100</v>
      </c>
      <c r="U9" s="11" t="s">
        <v>101</v>
      </c>
      <c r="V9" s="11" t="s">
        <v>102</v>
      </c>
      <c r="W9" s="11" t="s">
        <v>103</v>
      </c>
      <c r="X9" s="221"/>
      <c r="Y9" s="11" t="s">
        <v>91</v>
      </c>
      <c r="Z9" s="11" t="s">
        <v>92</v>
      </c>
      <c r="AA9" s="11" t="s">
        <v>93</v>
      </c>
      <c r="AB9" s="11" t="s">
        <v>94</v>
      </c>
      <c r="AC9" s="11" t="s">
        <v>95</v>
      </c>
      <c r="AD9" s="11" t="s">
        <v>96</v>
      </c>
      <c r="AE9" s="11" t="s">
        <v>97</v>
      </c>
      <c r="AF9" s="56" t="s">
        <v>98</v>
      </c>
    </row>
    <row r="10" spans="1:64" ht="161.25" customHeight="1">
      <c r="A10" s="212" t="s">
        <v>74</v>
      </c>
      <c r="B10" s="222" t="s">
        <v>104</v>
      </c>
      <c r="C10" s="229" t="s">
        <v>105</v>
      </c>
      <c r="D10" s="230" t="s">
        <v>106</v>
      </c>
      <c r="E10" s="222" t="s">
        <v>107</v>
      </c>
      <c r="F10" s="12" t="s">
        <v>108</v>
      </c>
      <c r="G10" s="12" t="s">
        <v>3</v>
      </c>
      <c r="H10" s="13" t="s">
        <v>109</v>
      </c>
      <c r="I10" s="13" t="s">
        <v>110</v>
      </c>
      <c r="J10" s="13" t="s">
        <v>111</v>
      </c>
      <c r="K10" s="35">
        <v>1</v>
      </c>
      <c r="L10" s="35">
        <v>1</v>
      </c>
      <c r="M10" s="35">
        <v>1</v>
      </c>
      <c r="N10" s="35">
        <v>3</v>
      </c>
      <c r="O10" s="35">
        <f t="shared" ref="O10" si="0">SUM(K10:N10)</f>
        <v>6</v>
      </c>
      <c r="P10" s="35">
        <v>2</v>
      </c>
      <c r="Q10" s="35">
        <f t="shared" ref="Q10:Q21" si="1">+O10*P10</f>
        <v>12</v>
      </c>
      <c r="R10" s="35" t="str">
        <f t="shared" ref="R10:R33" si="2">IF(Q10="","",IF(Q10&lt;=4,"Trivial",IF(AND(Q10&gt;=5,Q10&lt;=8),"Tolerable",IF(AND(Q10&gt;=9,Q10&lt;=16),"Moderado",IF(AND(Q10&gt;=17,Q10&lt;=24),"Importante","Intolerable")))))</f>
        <v>Moderado</v>
      </c>
      <c r="S10" s="40"/>
      <c r="T10" s="40"/>
      <c r="U10" s="13" t="s">
        <v>112</v>
      </c>
      <c r="V10" s="13" t="s">
        <v>113</v>
      </c>
      <c r="W10" s="13"/>
      <c r="X10" s="35" t="s">
        <v>114</v>
      </c>
      <c r="Y10" s="35">
        <v>1</v>
      </c>
      <c r="Z10" s="35">
        <v>1</v>
      </c>
      <c r="AA10" s="35">
        <v>1</v>
      </c>
      <c r="AB10" s="35">
        <v>3</v>
      </c>
      <c r="AC10" s="35">
        <f t="shared" ref="AC10:AC13" si="3">SUM(Y10:AB10)</f>
        <v>6</v>
      </c>
      <c r="AD10" s="35">
        <v>1</v>
      </c>
      <c r="AE10" s="35">
        <f t="shared" ref="AE10:AE12" si="4">+AC10*AD10</f>
        <v>6</v>
      </c>
      <c r="AF10" s="57" t="str">
        <f t="shared" ref="AF10:AF26" si="5">IF(AE10="","",IF(AE10&lt;=4,"Trivial",IF(AND(AE10&gt;=5,AE10&lt;=8),"Tolerable",IF(AND(AE10&gt;=9,AE10&lt;=16),"Moderado",IF(AND(AE10&gt;=17,AE10&lt;=24),"Importante","Intolerable")))))</f>
        <v>Tolerable</v>
      </c>
    </row>
    <row r="11" spans="1:64" ht="159" customHeight="1">
      <c r="A11" s="213"/>
      <c r="B11" s="223"/>
      <c r="C11" s="229"/>
      <c r="D11" s="230"/>
      <c r="E11" s="223"/>
      <c r="F11" s="14" t="s">
        <v>115</v>
      </c>
      <c r="G11" s="14" t="s">
        <v>3</v>
      </c>
      <c r="H11" s="15" t="s">
        <v>116</v>
      </c>
      <c r="I11" s="15" t="s">
        <v>117</v>
      </c>
      <c r="J11" s="15" t="s">
        <v>111</v>
      </c>
      <c r="K11" s="17">
        <v>1</v>
      </c>
      <c r="L11" s="17">
        <v>1</v>
      </c>
      <c r="M11" s="17">
        <v>1</v>
      </c>
      <c r="N11" s="17">
        <v>3</v>
      </c>
      <c r="O11" s="17">
        <f t="shared" ref="O11" si="6">SUM(K11:N11)</f>
        <v>6</v>
      </c>
      <c r="P11" s="17">
        <v>2</v>
      </c>
      <c r="Q11" s="17">
        <f t="shared" si="1"/>
        <v>12</v>
      </c>
      <c r="R11" s="17" t="str">
        <f t="shared" si="2"/>
        <v>Moderado</v>
      </c>
      <c r="S11" s="16"/>
      <c r="T11" s="16"/>
      <c r="U11" s="15"/>
      <c r="V11" s="15" t="s">
        <v>118</v>
      </c>
      <c r="W11" s="15"/>
      <c r="X11" s="35" t="s">
        <v>114</v>
      </c>
      <c r="Y11" s="17">
        <v>1</v>
      </c>
      <c r="Z11" s="17">
        <v>1</v>
      </c>
      <c r="AA11" s="17">
        <v>1</v>
      </c>
      <c r="AB11" s="17">
        <v>3</v>
      </c>
      <c r="AC11" s="17">
        <f t="shared" si="3"/>
        <v>6</v>
      </c>
      <c r="AD11" s="17">
        <v>1</v>
      </c>
      <c r="AE11" s="17">
        <f t="shared" si="4"/>
        <v>6</v>
      </c>
      <c r="AF11" s="58" t="str">
        <f t="shared" si="5"/>
        <v>Tolerable</v>
      </c>
    </row>
    <row r="12" spans="1:64" ht="184.5" customHeight="1">
      <c r="A12" s="213"/>
      <c r="B12" s="223"/>
      <c r="C12" s="229"/>
      <c r="D12" s="230"/>
      <c r="E12" s="223"/>
      <c r="F12" s="14" t="s">
        <v>115</v>
      </c>
      <c r="G12" s="14" t="s">
        <v>3</v>
      </c>
      <c r="H12" s="15" t="s">
        <v>119</v>
      </c>
      <c r="I12" s="15" t="s">
        <v>120</v>
      </c>
      <c r="J12" s="15" t="s">
        <v>111</v>
      </c>
      <c r="K12" s="17">
        <v>1</v>
      </c>
      <c r="L12" s="17">
        <v>1</v>
      </c>
      <c r="M12" s="17">
        <v>1</v>
      </c>
      <c r="N12" s="17">
        <v>3</v>
      </c>
      <c r="O12" s="17">
        <f t="shared" ref="O12:O18" si="7">SUM(K12:N12)</f>
        <v>6</v>
      </c>
      <c r="P12" s="17">
        <v>2</v>
      </c>
      <c r="Q12" s="17">
        <f t="shared" si="1"/>
        <v>12</v>
      </c>
      <c r="R12" s="17" t="str">
        <f t="shared" si="2"/>
        <v>Moderado</v>
      </c>
      <c r="S12" s="16"/>
      <c r="T12" s="16"/>
      <c r="U12" s="15" t="s">
        <v>121</v>
      </c>
      <c r="V12" s="15" t="s">
        <v>122</v>
      </c>
      <c r="W12" s="15"/>
      <c r="X12" s="35" t="s">
        <v>114</v>
      </c>
      <c r="Y12" s="17">
        <v>1</v>
      </c>
      <c r="Z12" s="17">
        <v>1</v>
      </c>
      <c r="AA12" s="17">
        <v>1</v>
      </c>
      <c r="AB12" s="17">
        <v>3</v>
      </c>
      <c r="AC12" s="17">
        <f t="shared" si="3"/>
        <v>6</v>
      </c>
      <c r="AD12" s="17">
        <v>1</v>
      </c>
      <c r="AE12" s="17">
        <f t="shared" si="4"/>
        <v>6</v>
      </c>
      <c r="AF12" s="58" t="str">
        <f t="shared" si="5"/>
        <v>Tolerable</v>
      </c>
    </row>
    <row r="13" spans="1:64" ht="144" customHeight="1">
      <c r="A13" s="213"/>
      <c r="B13" s="223"/>
      <c r="C13" s="229"/>
      <c r="D13" s="230"/>
      <c r="E13" s="223"/>
      <c r="F13" s="14" t="s">
        <v>115</v>
      </c>
      <c r="G13" s="14" t="s">
        <v>3</v>
      </c>
      <c r="H13" s="15" t="s">
        <v>123</v>
      </c>
      <c r="I13" s="15" t="s">
        <v>124</v>
      </c>
      <c r="J13" s="15" t="s">
        <v>111</v>
      </c>
      <c r="K13" s="17">
        <v>1</v>
      </c>
      <c r="L13" s="17">
        <v>1</v>
      </c>
      <c r="M13" s="17">
        <v>1</v>
      </c>
      <c r="N13" s="17">
        <v>3</v>
      </c>
      <c r="O13" s="17">
        <f t="shared" ref="O13" si="8">SUM(K13:N13)</f>
        <v>6</v>
      </c>
      <c r="P13" s="17">
        <v>2</v>
      </c>
      <c r="Q13" s="17">
        <f t="shared" si="1"/>
        <v>12</v>
      </c>
      <c r="R13" s="17" t="str">
        <f t="shared" si="2"/>
        <v>Moderado</v>
      </c>
      <c r="S13" s="16"/>
      <c r="T13" s="16"/>
      <c r="U13" s="15"/>
      <c r="V13" s="15" t="s">
        <v>125</v>
      </c>
      <c r="W13" s="15"/>
      <c r="X13" s="35" t="s">
        <v>114</v>
      </c>
      <c r="Y13" s="17">
        <v>1</v>
      </c>
      <c r="Z13" s="17">
        <v>1</v>
      </c>
      <c r="AA13" s="17">
        <v>1</v>
      </c>
      <c r="AB13" s="17">
        <v>3</v>
      </c>
      <c r="AC13" s="17">
        <f t="shared" si="3"/>
        <v>6</v>
      </c>
      <c r="AD13" s="17">
        <v>1</v>
      </c>
      <c r="AE13" s="17">
        <f t="shared" ref="AE13:AE16" si="9">+AC13*AD13</f>
        <v>6</v>
      </c>
      <c r="AF13" s="58" t="str">
        <f t="shared" si="5"/>
        <v>Tolerable</v>
      </c>
    </row>
    <row r="14" spans="1:64" ht="147.75" customHeight="1">
      <c r="A14" s="213"/>
      <c r="B14" s="223"/>
      <c r="C14" s="229"/>
      <c r="D14" s="230"/>
      <c r="E14" s="223"/>
      <c r="F14" s="14" t="s">
        <v>115</v>
      </c>
      <c r="G14" s="14" t="s">
        <v>3</v>
      </c>
      <c r="H14" s="15" t="s">
        <v>126</v>
      </c>
      <c r="I14" s="15" t="s">
        <v>127</v>
      </c>
      <c r="J14" s="15" t="s">
        <v>111</v>
      </c>
      <c r="K14" s="17">
        <v>1</v>
      </c>
      <c r="L14" s="17">
        <v>1</v>
      </c>
      <c r="M14" s="17">
        <v>1</v>
      </c>
      <c r="N14" s="17">
        <v>3</v>
      </c>
      <c r="O14" s="17">
        <f t="shared" ref="O14" si="10">SUM(K14:N14)</f>
        <v>6</v>
      </c>
      <c r="P14" s="17">
        <v>2</v>
      </c>
      <c r="Q14" s="17">
        <f t="shared" si="1"/>
        <v>12</v>
      </c>
      <c r="R14" s="17" t="str">
        <f t="shared" si="2"/>
        <v>Moderado</v>
      </c>
      <c r="S14" s="16"/>
      <c r="T14" s="16"/>
      <c r="U14" s="15"/>
      <c r="V14" s="15" t="s">
        <v>128</v>
      </c>
      <c r="W14" s="15"/>
      <c r="X14" s="35" t="s">
        <v>114</v>
      </c>
      <c r="Y14" s="17">
        <v>1</v>
      </c>
      <c r="Z14" s="17">
        <v>1</v>
      </c>
      <c r="AA14" s="17">
        <v>1</v>
      </c>
      <c r="AB14" s="17">
        <v>3</v>
      </c>
      <c r="AC14" s="17">
        <f t="shared" ref="AC14:AC15" si="11">SUM(Y14:AB14)</f>
        <v>6</v>
      </c>
      <c r="AD14" s="17">
        <v>1</v>
      </c>
      <c r="AE14" s="17">
        <f t="shared" si="9"/>
        <v>6</v>
      </c>
      <c r="AF14" s="58" t="str">
        <f t="shared" si="5"/>
        <v>Tolerable</v>
      </c>
    </row>
    <row r="15" spans="1:64" ht="162.75" customHeight="1">
      <c r="A15" s="213"/>
      <c r="B15" s="223"/>
      <c r="C15" s="229"/>
      <c r="D15" s="230"/>
      <c r="E15" s="223"/>
      <c r="F15" s="14" t="s">
        <v>115</v>
      </c>
      <c r="G15" s="14" t="s">
        <v>3</v>
      </c>
      <c r="H15" s="15" t="s">
        <v>129</v>
      </c>
      <c r="I15" s="15" t="s">
        <v>130</v>
      </c>
      <c r="J15" s="15" t="s">
        <v>111</v>
      </c>
      <c r="K15" s="17">
        <v>1</v>
      </c>
      <c r="L15" s="17">
        <v>1</v>
      </c>
      <c r="M15" s="17">
        <v>1</v>
      </c>
      <c r="N15" s="17">
        <v>3</v>
      </c>
      <c r="O15" s="17">
        <f t="shared" si="7"/>
        <v>6</v>
      </c>
      <c r="P15" s="17">
        <v>2</v>
      </c>
      <c r="Q15" s="17">
        <f t="shared" si="1"/>
        <v>12</v>
      </c>
      <c r="R15" s="17" t="str">
        <f t="shared" si="2"/>
        <v>Moderado</v>
      </c>
      <c r="S15" s="17"/>
      <c r="T15" s="17"/>
      <c r="U15" s="15"/>
      <c r="V15" s="15" t="s">
        <v>131</v>
      </c>
      <c r="W15" s="15" t="s">
        <v>132</v>
      </c>
      <c r="X15" s="35" t="s">
        <v>114</v>
      </c>
      <c r="Y15" s="17">
        <v>1</v>
      </c>
      <c r="Z15" s="17">
        <v>1</v>
      </c>
      <c r="AA15" s="17">
        <v>1</v>
      </c>
      <c r="AB15" s="17">
        <v>3</v>
      </c>
      <c r="AC15" s="17">
        <f t="shared" si="11"/>
        <v>6</v>
      </c>
      <c r="AD15" s="17">
        <v>1</v>
      </c>
      <c r="AE15" s="17">
        <f t="shared" si="9"/>
        <v>6</v>
      </c>
      <c r="AF15" s="58" t="str">
        <f t="shared" si="5"/>
        <v>Tolerable</v>
      </c>
    </row>
    <row r="16" spans="1:64" ht="151.5" customHeight="1">
      <c r="A16" s="213"/>
      <c r="B16" s="223"/>
      <c r="C16" s="229"/>
      <c r="D16" s="230"/>
      <c r="E16" s="223"/>
      <c r="F16" s="14" t="s">
        <v>115</v>
      </c>
      <c r="G16" s="14" t="s">
        <v>3</v>
      </c>
      <c r="H16" s="15" t="s">
        <v>133</v>
      </c>
      <c r="I16" s="15" t="s">
        <v>117</v>
      </c>
      <c r="J16" s="15" t="s">
        <v>111</v>
      </c>
      <c r="K16" s="17">
        <v>1</v>
      </c>
      <c r="L16" s="17">
        <v>1</v>
      </c>
      <c r="M16" s="17">
        <v>1</v>
      </c>
      <c r="N16" s="17">
        <v>3</v>
      </c>
      <c r="O16" s="17">
        <f t="shared" si="7"/>
        <v>6</v>
      </c>
      <c r="P16" s="17">
        <v>2</v>
      </c>
      <c r="Q16" s="17">
        <f t="shared" si="1"/>
        <v>12</v>
      </c>
      <c r="R16" s="17" t="str">
        <f t="shared" si="2"/>
        <v>Moderado</v>
      </c>
      <c r="S16" s="17"/>
      <c r="T16" s="17"/>
      <c r="U16" s="15"/>
      <c r="V16" s="15" t="s">
        <v>134</v>
      </c>
      <c r="W16" s="15"/>
      <c r="X16" s="35" t="s">
        <v>114</v>
      </c>
      <c r="Y16" s="17">
        <v>1</v>
      </c>
      <c r="Z16" s="17">
        <v>1</v>
      </c>
      <c r="AA16" s="17">
        <v>1</v>
      </c>
      <c r="AB16" s="17">
        <v>3</v>
      </c>
      <c r="AC16" s="17">
        <f t="shared" ref="AC16:AC26" si="12">SUM(Y16:AB16)</f>
        <v>6</v>
      </c>
      <c r="AD16" s="17">
        <v>1</v>
      </c>
      <c r="AE16" s="17">
        <f t="shared" si="9"/>
        <v>6</v>
      </c>
      <c r="AF16" s="58" t="str">
        <f t="shared" si="5"/>
        <v>Tolerable</v>
      </c>
    </row>
    <row r="17" spans="1:32" ht="207" customHeight="1">
      <c r="A17" s="213"/>
      <c r="B17" s="223"/>
      <c r="C17" s="229"/>
      <c r="D17" s="230"/>
      <c r="E17" s="223"/>
      <c r="F17" s="14" t="s">
        <v>135</v>
      </c>
      <c r="G17" s="14" t="s">
        <v>136</v>
      </c>
      <c r="H17" s="16" t="s">
        <v>137</v>
      </c>
      <c r="I17" s="15" t="s">
        <v>138</v>
      </c>
      <c r="J17" s="15" t="s">
        <v>111</v>
      </c>
      <c r="K17" s="17">
        <v>1</v>
      </c>
      <c r="L17" s="17">
        <v>1</v>
      </c>
      <c r="M17" s="17">
        <v>1</v>
      </c>
      <c r="N17" s="17">
        <v>3</v>
      </c>
      <c r="O17" s="17">
        <f t="shared" si="7"/>
        <v>6</v>
      </c>
      <c r="P17" s="17">
        <v>2</v>
      </c>
      <c r="Q17" s="17">
        <f t="shared" si="1"/>
        <v>12</v>
      </c>
      <c r="R17" s="17" t="str">
        <f t="shared" si="2"/>
        <v>Moderado</v>
      </c>
      <c r="S17" s="17"/>
      <c r="T17" s="17"/>
      <c r="U17" s="15"/>
      <c r="V17" s="15" t="s">
        <v>139</v>
      </c>
      <c r="W17" s="15"/>
      <c r="X17" s="35" t="s">
        <v>114</v>
      </c>
      <c r="Y17" s="17">
        <v>1</v>
      </c>
      <c r="Z17" s="17">
        <v>1</v>
      </c>
      <c r="AA17" s="17">
        <v>1</v>
      </c>
      <c r="AB17" s="17">
        <v>3</v>
      </c>
      <c r="AC17" s="17">
        <f t="shared" si="12"/>
        <v>6</v>
      </c>
      <c r="AD17" s="17">
        <v>1</v>
      </c>
      <c r="AE17" s="17">
        <f t="shared" ref="AE17:AE21" si="13">+AC17*AD17</f>
        <v>6</v>
      </c>
      <c r="AF17" s="58" t="str">
        <f t="shared" si="5"/>
        <v>Tolerable</v>
      </c>
    </row>
    <row r="18" spans="1:32" ht="123">
      <c r="A18" s="213"/>
      <c r="B18" s="223"/>
      <c r="C18" s="229"/>
      <c r="D18" s="230"/>
      <c r="E18" s="223"/>
      <c r="F18" s="14" t="s">
        <v>135</v>
      </c>
      <c r="G18" s="14" t="s">
        <v>136</v>
      </c>
      <c r="H18" s="16" t="s">
        <v>140</v>
      </c>
      <c r="I18" s="15" t="s">
        <v>141</v>
      </c>
      <c r="J18" s="15" t="s">
        <v>111</v>
      </c>
      <c r="K18" s="17">
        <v>1</v>
      </c>
      <c r="L18" s="17">
        <v>1</v>
      </c>
      <c r="M18" s="17">
        <v>1</v>
      </c>
      <c r="N18" s="17">
        <v>3</v>
      </c>
      <c r="O18" s="17">
        <f t="shared" si="7"/>
        <v>6</v>
      </c>
      <c r="P18" s="17">
        <v>2</v>
      </c>
      <c r="Q18" s="17">
        <f t="shared" si="1"/>
        <v>12</v>
      </c>
      <c r="R18" s="17" t="str">
        <f t="shared" si="2"/>
        <v>Moderado</v>
      </c>
      <c r="S18" s="17"/>
      <c r="T18" s="17"/>
      <c r="U18" s="15"/>
      <c r="V18" s="15" t="s">
        <v>139</v>
      </c>
      <c r="W18" s="15"/>
      <c r="X18" s="35" t="s">
        <v>114</v>
      </c>
      <c r="Y18" s="17">
        <v>1</v>
      </c>
      <c r="Z18" s="17">
        <v>1</v>
      </c>
      <c r="AA18" s="17">
        <v>1</v>
      </c>
      <c r="AB18" s="17">
        <v>3</v>
      </c>
      <c r="AC18" s="17">
        <f t="shared" si="12"/>
        <v>6</v>
      </c>
      <c r="AD18" s="17">
        <v>1</v>
      </c>
      <c r="AE18" s="17">
        <f t="shared" si="13"/>
        <v>6</v>
      </c>
      <c r="AF18" s="58" t="str">
        <f t="shared" si="5"/>
        <v>Tolerable</v>
      </c>
    </row>
    <row r="19" spans="1:32" ht="184.5" customHeight="1">
      <c r="A19" s="213"/>
      <c r="B19" s="223"/>
      <c r="C19" s="229"/>
      <c r="D19" s="230"/>
      <c r="E19" s="223"/>
      <c r="F19" s="14" t="s">
        <v>135</v>
      </c>
      <c r="G19" s="14" t="s">
        <v>136</v>
      </c>
      <c r="H19" s="15" t="s">
        <v>142</v>
      </c>
      <c r="I19" s="15" t="s">
        <v>141</v>
      </c>
      <c r="J19" s="15" t="s">
        <v>111</v>
      </c>
      <c r="K19" s="17">
        <v>1</v>
      </c>
      <c r="L19" s="17">
        <v>1</v>
      </c>
      <c r="M19" s="17">
        <v>1</v>
      </c>
      <c r="N19" s="17">
        <v>3</v>
      </c>
      <c r="O19" s="17">
        <f t="shared" ref="O19:O26" si="14">SUM(K19:N19)</f>
        <v>6</v>
      </c>
      <c r="P19" s="17">
        <v>2</v>
      </c>
      <c r="Q19" s="17">
        <f t="shared" si="1"/>
        <v>12</v>
      </c>
      <c r="R19" s="17" t="str">
        <f t="shared" si="2"/>
        <v>Moderado</v>
      </c>
      <c r="S19" s="17"/>
      <c r="T19" s="17"/>
      <c r="U19" s="15"/>
      <c r="V19" s="15" t="s">
        <v>143</v>
      </c>
      <c r="W19" s="15"/>
      <c r="X19" s="35" t="s">
        <v>114</v>
      </c>
      <c r="Y19" s="17">
        <v>1</v>
      </c>
      <c r="Z19" s="17">
        <v>1</v>
      </c>
      <c r="AA19" s="17">
        <v>1</v>
      </c>
      <c r="AB19" s="17">
        <v>3</v>
      </c>
      <c r="AC19" s="17">
        <f t="shared" si="12"/>
        <v>6</v>
      </c>
      <c r="AD19" s="17">
        <v>1</v>
      </c>
      <c r="AE19" s="17">
        <f t="shared" si="13"/>
        <v>6</v>
      </c>
      <c r="AF19" s="58" t="str">
        <f t="shared" si="5"/>
        <v>Tolerable</v>
      </c>
    </row>
    <row r="20" spans="1:32" ht="294" customHeight="1">
      <c r="A20" s="213"/>
      <c r="B20" s="223"/>
      <c r="C20" s="229"/>
      <c r="D20" s="230"/>
      <c r="E20" s="232" t="s">
        <v>144</v>
      </c>
      <c r="F20" s="14" t="s">
        <v>145</v>
      </c>
      <c r="G20" s="14" t="s">
        <v>3</v>
      </c>
      <c r="H20" s="15" t="s">
        <v>146</v>
      </c>
      <c r="I20" s="15" t="s">
        <v>147</v>
      </c>
      <c r="J20" s="15" t="s">
        <v>111</v>
      </c>
      <c r="K20" s="17">
        <v>1</v>
      </c>
      <c r="L20" s="17">
        <v>1</v>
      </c>
      <c r="M20" s="17">
        <v>1</v>
      </c>
      <c r="N20" s="17">
        <v>3</v>
      </c>
      <c r="O20" s="17">
        <f t="shared" si="14"/>
        <v>6</v>
      </c>
      <c r="P20" s="17">
        <v>2</v>
      </c>
      <c r="Q20" s="17">
        <f t="shared" si="1"/>
        <v>12</v>
      </c>
      <c r="R20" s="17" t="str">
        <f t="shared" si="2"/>
        <v>Moderado</v>
      </c>
      <c r="S20" s="16"/>
      <c r="T20" s="16"/>
      <c r="U20" s="15" t="s">
        <v>148</v>
      </c>
      <c r="V20" s="15" t="s">
        <v>149</v>
      </c>
      <c r="W20" s="15" t="s">
        <v>150</v>
      </c>
      <c r="X20" s="35" t="s">
        <v>114</v>
      </c>
      <c r="Y20" s="17">
        <v>1</v>
      </c>
      <c r="Z20" s="17">
        <v>1</v>
      </c>
      <c r="AA20" s="17">
        <v>1</v>
      </c>
      <c r="AB20" s="17">
        <v>3</v>
      </c>
      <c r="AC20" s="17">
        <f t="shared" si="12"/>
        <v>6</v>
      </c>
      <c r="AD20" s="17">
        <v>1</v>
      </c>
      <c r="AE20" s="17">
        <f t="shared" si="13"/>
        <v>6</v>
      </c>
      <c r="AF20" s="58" t="str">
        <f t="shared" si="5"/>
        <v>Tolerable</v>
      </c>
    </row>
    <row r="21" spans="1:32" ht="298.5" customHeight="1">
      <c r="A21" s="213"/>
      <c r="B21" s="223"/>
      <c r="C21" s="229"/>
      <c r="D21" s="230"/>
      <c r="E21" s="233"/>
      <c r="F21" s="14" t="s">
        <v>151</v>
      </c>
      <c r="G21" s="14" t="s">
        <v>3</v>
      </c>
      <c r="H21" s="17" t="s">
        <v>152</v>
      </c>
      <c r="I21" s="15" t="s">
        <v>153</v>
      </c>
      <c r="J21" s="15" t="s">
        <v>111</v>
      </c>
      <c r="K21" s="17">
        <v>1</v>
      </c>
      <c r="L21" s="17">
        <v>1</v>
      </c>
      <c r="M21" s="17">
        <v>1</v>
      </c>
      <c r="N21" s="17">
        <v>3</v>
      </c>
      <c r="O21" s="17">
        <f t="shared" si="14"/>
        <v>6</v>
      </c>
      <c r="P21" s="17">
        <v>2</v>
      </c>
      <c r="Q21" s="17">
        <f t="shared" si="1"/>
        <v>12</v>
      </c>
      <c r="R21" s="17" t="str">
        <f t="shared" si="2"/>
        <v>Moderado</v>
      </c>
      <c r="S21" s="16"/>
      <c r="T21" s="16"/>
      <c r="U21" s="15" t="s">
        <v>154</v>
      </c>
      <c r="V21" s="15" t="s">
        <v>155</v>
      </c>
      <c r="W21" s="15" t="s">
        <v>150</v>
      </c>
      <c r="X21" s="35" t="s">
        <v>114</v>
      </c>
      <c r="Y21" s="17">
        <v>1</v>
      </c>
      <c r="Z21" s="17">
        <v>1</v>
      </c>
      <c r="AA21" s="17">
        <v>1</v>
      </c>
      <c r="AB21" s="17">
        <v>3</v>
      </c>
      <c r="AC21" s="17">
        <f t="shared" si="12"/>
        <v>6</v>
      </c>
      <c r="AD21" s="17">
        <v>1</v>
      </c>
      <c r="AE21" s="17">
        <f t="shared" si="13"/>
        <v>6</v>
      </c>
      <c r="AF21" s="58" t="str">
        <f t="shared" si="5"/>
        <v>Tolerable</v>
      </c>
    </row>
    <row r="22" spans="1:32" ht="300.75" customHeight="1">
      <c r="A22" s="213"/>
      <c r="B22" s="223"/>
      <c r="C22" s="229"/>
      <c r="D22" s="230"/>
      <c r="E22" s="233"/>
      <c r="F22" s="14" t="s">
        <v>145</v>
      </c>
      <c r="G22" s="14" t="s">
        <v>3</v>
      </c>
      <c r="H22" s="15" t="s">
        <v>156</v>
      </c>
      <c r="I22" s="15" t="s">
        <v>147</v>
      </c>
      <c r="J22" s="15" t="s">
        <v>111</v>
      </c>
      <c r="K22" s="17">
        <v>1</v>
      </c>
      <c r="L22" s="17">
        <v>1</v>
      </c>
      <c r="M22" s="17">
        <v>1</v>
      </c>
      <c r="N22" s="17">
        <v>3</v>
      </c>
      <c r="O22" s="17">
        <f t="shared" si="14"/>
        <v>6</v>
      </c>
      <c r="P22" s="17">
        <v>3</v>
      </c>
      <c r="Q22" s="17">
        <f t="shared" ref="Q22:Q24" si="15">+O22*P22</f>
        <v>18</v>
      </c>
      <c r="R22" s="41" t="str">
        <f t="shared" si="2"/>
        <v>Importante</v>
      </c>
      <c r="S22" s="17"/>
      <c r="T22" s="17"/>
      <c r="U22" s="15" t="s">
        <v>148</v>
      </c>
      <c r="V22" s="15" t="s">
        <v>149</v>
      </c>
      <c r="W22" s="15" t="s">
        <v>150</v>
      </c>
      <c r="X22" s="35" t="s">
        <v>114</v>
      </c>
      <c r="Y22" s="17">
        <v>1</v>
      </c>
      <c r="Z22" s="17">
        <v>1</v>
      </c>
      <c r="AA22" s="17">
        <v>1</v>
      </c>
      <c r="AB22" s="17">
        <v>3</v>
      </c>
      <c r="AC22" s="17">
        <f t="shared" si="12"/>
        <v>6</v>
      </c>
      <c r="AD22" s="17">
        <v>1</v>
      </c>
      <c r="AE22" s="17">
        <f t="shared" ref="AE22:AE26" si="16">+AC22*AD22</f>
        <v>6</v>
      </c>
      <c r="AF22" s="58" t="str">
        <f t="shared" si="5"/>
        <v>Tolerable</v>
      </c>
    </row>
    <row r="23" spans="1:32" ht="283.5" customHeight="1">
      <c r="A23" s="213"/>
      <c r="B23" s="223"/>
      <c r="C23" s="229"/>
      <c r="D23" s="230"/>
      <c r="E23" s="233"/>
      <c r="F23" s="14" t="s">
        <v>115</v>
      </c>
      <c r="G23" s="14" t="s">
        <v>3</v>
      </c>
      <c r="H23" s="15" t="s">
        <v>157</v>
      </c>
      <c r="I23" s="15" t="s">
        <v>158</v>
      </c>
      <c r="J23" s="15" t="s">
        <v>111</v>
      </c>
      <c r="K23" s="17">
        <v>1</v>
      </c>
      <c r="L23" s="17">
        <v>1</v>
      </c>
      <c r="M23" s="17">
        <v>1</v>
      </c>
      <c r="N23" s="17">
        <v>3</v>
      </c>
      <c r="O23" s="17">
        <f t="shared" si="14"/>
        <v>6</v>
      </c>
      <c r="P23" s="17">
        <v>2</v>
      </c>
      <c r="Q23" s="17">
        <f t="shared" si="15"/>
        <v>12</v>
      </c>
      <c r="R23" s="17" t="str">
        <f t="shared" si="2"/>
        <v>Moderado</v>
      </c>
      <c r="S23" s="17"/>
      <c r="T23" s="17"/>
      <c r="U23" s="15" t="s">
        <v>154</v>
      </c>
      <c r="V23" s="15" t="s">
        <v>149</v>
      </c>
      <c r="W23" s="15" t="s">
        <v>150</v>
      </c>
      <c r="X23" s="35" t="s">
        <v>114</v>
      </c>
      <c r="Y23" s="17">
        <v>1</v>
      </c>
      <c r="Z23" s="17">
        <v>1</v>
      </c>
      <c r="AA23" s="17">
        <v>1</v>
      </c>
      <c r="AB23" s="17">
        <v>3</v>
      </c>
      <c r="AC23" s="17">
        <f t="shared" si="12"/>
        <v>6</v>
      </c>
      <c r="AD23" s="17">
        <v>1</v>
      </c>
      <c r="AE23" s="17">
        <f t="shared" si="16"/>
        <v>6</v>
      </c>
      <c r="AF23" s="58" t="str">
        <f t="shared" si="5"/>
        <v>Tolerable</v>
      </c>
    </row>
    <row r="24" spans="1:32" ht="286.5" customHeight="1">
      <c r="A24" s="213"/>
      <c r="B24" s="223"/>
      <c r="C24" s="229"/>
      <c r="D24" s="230"/>
      <c r="E24" s="233"/>
      <c r="F24" s="14" t="s">
        <v>115</v>
      </c>
      <c r="G24" s="14" t="s">
        <v>3</v>
      </c>
      <c r="H24" s="15" t="s">
        <v>159</v>
      </c>
      <c r="I24" s="15" t="s">
        <v>160</v>
      </c>
      <c r="J24" s="15" t="s">
        <v>111</v>
      </c>
      <c r="K24" s="17">
        <v>1</v>
      </c>
      <c r="L24" s="17">
        <v>1</v>
      </c>
      <c r="M24" s="17">
        <v>1</v>
      </c>
      <c r="N24" s="17">
        <v>2</v>
      </c>
      <c r="O24" s="17">
        <f t="shared" si="14"/>
        <v>5</v>
      </c>
      <c r="P24" s="17">
        <v>2</v>
      </c>
      <c r="Q24" s="17">
        <f t="shared" si="15"/>
        <v>10</v>
      </c>
      <c r="R24" s="17" t="str">
        <f t="shared" si="2"/>
        <v>Moderado</v>
      </c>
      <c r="S24" s="17"/>
      <c r="T24" s="17"/>
      <c r="U24" s="15" t="s">
        <v>161</v>
      </c>
      <c r="V24" s="15" t="s">
        <v>149</v>
      </c>
      <c r="W24" s="15" t="s">
        <v>150</v>
      </c>
      <c r="X24" s="35" t="s">
        <v>114</v>
      </c>
      <c r="Y24" s="17">
        <v>1</v>
      </c>
      <c r="Z24" s="17">
        <v>1</v>
      </c>
      <c r="AA24" s="17">
        <v>1</v>
      </c>
      <c r="AB24" s="17">
        <v>2</v>
      </c>
      <c r="AC24" s="17">
        <f t="shared" si="12"/>
        <v>5</v>
      </c>
      <c r="AD24" s="17">
        <v>1</v>
      </c>
      <c r="AE24" s="17">
        <f t="shared" si="16"/>
        <v>5</v>
      </c>
      <c r="AF24" s="58" t="str">
        <f t="shared" si="5"/>
        <v>Tolerable</v>
      </c>
    </row>
    <row r="25" spans="1:32" ht="123">
      <c r="A25" s="213"/>
      <c r="B25" s="223"/>
      <c r="C25" s="229"/>
      <c r="D25" s="230"/>
      <c r="E25" s="233"/>
      <c r="F25" s="14" t="s">
        <v>135</v>
      </c>
      <c r="G25" s="14" t="s">
        <v>136</v>
      </c>
      <c r="H25" s="16" t="s">
        <v>162</v>
      </c>
      <c r="I25" s="15" t="s">
        <v>141</v>
      </c>
      <c r="J25" s="15" t="s">
        <v>111</v>
      </c>
      <c r="K25" s="17">
        <v>1</v>
      </c>
      <c r="L25" s="17">
        <v>1</v>
      </c>
      <c r="M25" s="17">
        <v>1</v>
      </c>
      <c r="N25" s="17">
        <v>2</v>
      </c>
      <c r="O25" s="17">
        <f t="shared" si="14"/>
        <v>5</v>
      </c>
      <c r="P25" s="17">
        <v>2</v>
      </c>
      <c r="Q25" s="17">
        <f t="shared" ref="Q25:Q26" si="17">+O25*P25</f>
        <v>10</v>
      </c>
      <c r="R25" s="17" t="str">
        <f t="shared" si="2"/>
        <v>Moderado</v>
      </c>
      <c r="S25" s="17"/>
      <c r="T25" s="17"/>
      <c r="U25" s="15"/>
      <c r="V25" s="15" t="s">
        <v>143</v>
      </c>
      <c r="W25" s="15"/>
      <c r="X25" s="35" t="s">
        <v>114</v>
      </c>
      <c r="Y25" s="17">
        <v>1</v>
      </c>
      <c r="Z25" s="17">
        <v>1</v>
      </c>
      <c r="AA25" s="17">
        <v>1</v>
      </c>
      <c r="AB25" s="17">
        <v>2</v>
      </c>
      <c r="AC25" s="17">
        <f t="shared" si="12"/>
        <v>5</v>
      </c>
      <c r="AD25" s="17">
        <v>1</v>
      </c>
      <c r="AE25" s="17">
        <f t="shared" si="16"/>
        <v>5</v>
      </c>
      <c r="AF25" s="58" t="str">
        <f t="shared" si="5"/>
        <v>Tolerable</v>
      </c>
    </row>
    <row r="26" spans="1:32" ht="123">
      <c r="A26" s="213"/>
      <c r="B26" s="223"/>
      <c r="C26" s="229"/>
      <c r="D26" s="230"/>
      <c r="E26" s="233"/>
      <c r="F26" s="14" t="s">
        <v>135</v>
      </c>
      <c r="G26" s="14" t="s">
        <v>136</v>
      </c>
      <c r="H26" s="16" t="s">
        <v>163</v>
      </c>
      <c r="I26" s="15" t="s">
        <v>141</v>
      </c>
      <c r="J26" s="15" t="s">
        <v>111</v>
      </c>
      <c r="K26" s="17">
        <v>1</v>
      </c>
      <c r="L26" s="17">
        <v>1</v>
      </c>
      <c r="M26" s="17">
        <v>1</v>
      </c>
      <c r="N26" s="17">
        <v>2</v>
      </c>
      <c r="O26" s="17">
        <f t="shared" si="14"/>
        <v>5</v>
      </c>
      <c r="P26" s="17">
        <v>2</v>
      </c>
      <c r="Q26" s="17">
        <f t="shared" si="17"/>
        <v>10</v>
      </c>
      <c r="R26" s="17" t="str">
        <f t="shared" si="2"/>
        <v>Moderado</v>
      </c>
      <c r="S26" s="17"/>
      <c r="T26" s="17"/>
      <c r="U26" s="15"/>
      <c r="V26" s="15" t="s">
        <v>143</v>
      </c>
      <c r="W26" s="15"/>
      <c r="X26" s="35" t="s">
        <v>114</v>
      </c>
      <c r="Y26" s="17">
        <v>1</v>
      </c>
      <c r="Z26" s="17">
        <v>1</v>
      </c>
      <c r="AA26" s="17">
        <v>1</v>
      </c>
      <c r="AB26" s="17">
        <v>2</v>
      </c>
      <c r="AC26" s="17">
        <f t="shared" si="12"/>
        <v>5</v>
      </c>
      <c r="AD26" s="17">
        <v>1</v>
      </c>
      <c r="AE26" s="17">
        <f t="shared" si="16"/>
        <v>5</v>
      </c>
      <c r="AF26" s="58" t="str">
        <f t="shared" si="5"/>
        <v>Tolerable</v>
      </c>
    </row>
    <row r="27" spans="1:32" ht="122.25" customHeight="1">
      <c r="A27" s="213"/>
      <c r="B27" s="223"/>
      <c r="C27" s="223" t="s">
        <v>164</v>
      </c>
      <c r="D27" s="231" t="s">
        <v>9</v>
      </c>
      <c r="E27" s="223" t="s">
        <v>165</v>
      </c>
      <c r="F27" s="234" t="s">
        <v>166</v>
      </c>
      <c r="G27" s="237" t="s">
        <v>3</v>
      </c>
      <c r="H27" s="240" t="s">
        <v>167</v>
      </c>
      <c r="I27" s="15" t="s">
        <v>168</v>
      </c>
      <c r="J27" s="15" t="s">
        <v>111</v>
      </c>
      <c r="K27" s="17">
        <v>1</v>
      </c>
      <c r="L27" s="17">
        <v>2</v>
      </c>
      <c r="M27" s="17">
        <v>2</v>
      </c>
      <c r="N27" s="17">
        <v>2</v>
      </c>
      <c r="O27" s="17">
        <f t="shared" ref="O27:O34" si="18">SUM(K27:N27)</f>
        <v>7</v>
      </c>
      <c r="P27" s="17">
        <v>1</v>
      </c>
      <c r="Q27" s="17">
        <f t="shared" ref="Q27:Q34" si="19">+O27*P27</f>
        <v>7</v>
      </c>
      <c r="R27" s="17" t="str">
        <f t="shared" si="2"/>
        <v>Tolerable</v>
      </c>
      <c r="S27" s="17"/>
      <c r="T27" s="17"/>
      <c r="U27" s="15"/>
      <c r="V27" s="240" t="s">
        <v>169</v>
      </c>
      <c r="W27" s="15" t="s">
        <v>170</v>
      </c>
      <c r="X27" s="35" t="s">
        <v>114</v>
      </c>
      <c r="Y27" s="17">
        <v>1</v>
      </c>
      <c r="Z27" s="17">
        <v>1</v>
      </c>
      <c r="AA27" s="17">
        <v>1</v>
      </c>
      <c r="AB27" s="17">
        <v>1</v>
      </c>
      <c r="AC27" s="17">
        <f t="shared" ref="AC27:AC34" si="20">SUM(Y27:AB27)</f>
        <v>4</v>
      </c>
      <c r="AD27" s="17">
        <v>1</v>
      </c>
      <c r="AE27" s="17">
        <f t="shared" ref="AE27:AE34" si="21">+AC27*AD27</f>
        <v>4</v>
      </c>
      <c r="AF27" s="58" t="str">
        <f t="shared" ref="AF27:AF34" si="22">IF(AE27="","",IF(AE27&lt;=4,"Trivial",IF(AND(AE27&gt;=5,AE27&lt;=8),"Tolerable",IF(AND(AE27&gt;=9,AE27&lt;=16),"Moderado",IF(AND(AE27&gt;=17,AE27&lt;=24),"Importante","Intolerable")))))</f>
        <v>Trivial</v>
      </c>
    </row>
    <row r="28" spans="1:32" ht="105.75" customHeight="1">
      <c r="A28" s="213"/>
      <c r="B28" s="223"/>
      <c r="C28" s="223"/>
      <c r="D28" s="231"/>
      <c r="E28" s="223"/>
      <c r="F28" s="234"/>
      <c r="G28" s="238"/>
      <c r="H28" s="240"/>
      <c r="I28" s="15" t="s">
        <v>171</v>
      </c>
      <c r="J28" s="15" t="s">
        <v>111</v>
      </c>
      <c r="K28" s="17">
        <v>1</v>
      </c>
      <c r="L28" s="17">
        <v>2</v>
      </c>
      <c r="M28" s="17">
        <v>2</v>
      </c>
      <c r="N28" s="17">
        <v>1</v>
      </c>
      <c r="O28" s="17">
        <f t="shared" si="18"/>
        <v>6</v>
      </c>
      <c r="P28" s="17">
        <v>3</v>
      </c>
      <c r="Q28" s="17">
        <f t="shared" si="19"/>
        <v>18</v>
      </c>
      <c r="R28" s="17" t="str">
        <f t="shared" si="2"/>
        <v>Importante</v>
      </c>
      <c r="S28" s="17"/>
      <c r="T28" s="17"/>
      <c r="U28" s="15"/>
      <c r="V28" s="240"/>
      <c r="W28" s="15"/>
      <c r="X28" s="35" t="s">
        <v>114</v>
      </c>
      <c r="Y28" s="17">
        <v>1</v>
      </c>
      <c r="Z28" s="17">
        <v>1</v>
      </c>
      <c r="AA28" s="17">
        <v>1</v>
      </c>
      <c r="AB28" s="17">
        <v>1</v>
      </c>
      <c r="AC28" s="17">
        <f t="shared" si="20"/>
        <v>4</v>
      </c>
      <c r="AD28" s="17">
        <v>3</v>
      </c>
      <c r="AE28" s="17">
        <f t="shared" si="21"/>
        <v>12</v>
      </c>
      <c r="AF28" s="59" t="str">
        <f t="shared" si="22"/>
        <v>Moderado</v>
      </c>
    </row>
    <row r="29" spans="1:32" ht="167.25" customHeight="1">
      <c r="A29" s="213"/>
      <c r="B29" s="223"/>
      <c r="C29" s="223"/>
      <c r="D29" s="17" t="s">
        <v>9</v>
      </c>
      <c r="E29" s="223"/>
      <c r="F29" s="18" t="s">
        <v>166</v>
      </c>
      <c r="G29" s="18" t="s">
        <v>3</v>
      </c>
      <c r="H29" s="15" t="s">
        <v>172</v>
      </c>
      <c r="I29" s="15" t="s">
        <v>173</v>
      </c>
      <c r="J29" s="15" t="s">
        <v>111</v>
      </c>
      <c r="K29" s="17">
        <v>1</v>
      </c>
      <c r="L29" s="17">
        <v>2</v>
      </c>
      <c r="M29" s="17">
        <v>2</v>
      </c>
      <c r="N29" s="17">
        <v>1</v>
      </c>
      <c r="O29" s="17">
        <f t="shared" si="18"/>
        <v>6</v>
      </c>
      <c r="P29" s="17">
        <v>3</v>
      </c>
      <c r="Q29" s="17">
        <f t="shared" si="19"/>
        <v>18</v>
      </c>
      <c r="R29" s="17" t="str">
        <f t="shared" si="2"/>
        <v>Importante</v>
      </c>
      <c r="S29" s="17"/>
      <c r="T29" s="17"/>
      <c r="U29" s="15"/>
      <c r="V29" s="15" t="s">
        <v>174</v>
      </c>
      <c r="W29" s="15"/>
      <c r="X29" s="35" t="s">
        <v>114</v>
      </c>
      <c r="Y29" s="17">
        <v>1</v>
      </c>
      <c r="Z29" s="17">
        <v>1</v>
      </c>
      <c r="AA29" s="17">
        <v>1</v>
      </c>
      <c r="AB29" s="17">
        <v>1</v>
      </c>
      <c r="AC29" s="17">
        <f t="shared" si="20"/>
        <v>4</v>
      </c>
      <c r="AD29" s="17">
        <v>3</v>
      </c>
      <c r="AE29" s="17">
        <f t="shared" si="21"/>
        <v>12</v>
      </c>
      <c r="AF29" s="59" t="str">
        <f t="shared" si="22"/>
        <v>Moderado</v>
      </c>
    </row>
    <row r="30" spans="1:32" ht="165" customHeight="1">
      <c r="A30" s="213"/>
      <c r="B30" s="223"/>
      <c r="C30" s="223"/>
      <c r="D30" s="17" t="s">
        <v>9</v>
      </c>
      <c r="E30" s="223"/>
      <c r="F30" s="18" t="s">
        <v>166</v>
      </c>
      <c r="G30" s="18" t="s">
        <v>3</v>
      </c>
      <c r="H30" s="15" t="s">
        <v>175</v>
      </c>
      <c r="I30" s="15" t="s">
        <v>176</v>
      </c>
      <c r="J30" s="15" t="s">
        <v>111</v>
      </c>
      <c r="K30" s="17">
        <v>1</v>
      </c>
      <c r="L30" s="17">
        <v>2</v>
      </c>
      <c r="M30" s="17">
        <v>2</v>
      </c>
      <c r="N30" s="17">
        <v>1</v>
      </c>
      <c r="O30" s="17">
        <f t="shared" si="18"/>
        <v>6</v>
      </c>
      <c r="P30" s="17">
        <v>3</v>
      </c>
      <c r="Q30" s="17">
        <f t="shared" si="19"/>
        <v>18</v>
      </c>
      <c r="R30" s="17" t="str">
        <f t="shared" si="2"/>
        <v>Importante</v>
      </c>
      <c r="S30" s="17"/>
      <c r="T30" s="17"/>
      <c r="U30" s="15"/>
      <c r="V30" s="15" t="s">
        <v>174</v>
      </c>
      <c r="W30" s="15"/>
      <c r="X30" s="35" t="s">
        <v>114</v>
      </c>
      <c r="Y30" s="17">
        <v>1</v>
      </c>
      <c r="Z30" s="17">
        <v>1</v>
      </c>
      <c r="AA30" s="17">
        <v>1</v>
      </c>
      <c r="AB30" s="17">
        <v>1</v>
      </c>
      <c r="AC30" s="17">
        <f t="shared" si="20"/>
        <v>4</v>
      </c>
      <c r="AD30" s="17">
        <v>3</v>
      </c>
      <c r="AE30" s="17">
        <f t="shared" si="21"/>
        <v>12</v>
      </c>
      <c r="AF30" s="59" t="str">
        <f t="shared" si="22"/>
        <v>Moderado</v>
      </c>
    </row>
    <row r="31" spans="1:32" ht="409.5" customHeight="1">
      <c r="A31" s="214"/>
      <c r="B31" s="224"/>
      <c r="C31" s="224"/>
      <c r="D31" s="21" t="s">
        <v>9</v>
      </c>
      <c r="E31" s="224"/>
      <c r="F31" s="19" t="s">
        <v>177</v>
      </c>
      <c r="G31" s="19" t="s">
        <v>136</v>
      </c>
      <c r="H31" s="22" t="s">
        <v>178</v>
      </c>
      <c r="I31" s="22" t="s">
        <v>179</v>
      </c>
      <c r="J31" s="21" t="s">
        <v>180</v>
      </c>
      <c r="K31" s="21">
        <v>1</v>
      </c>
      <c r="L31" s="21">
        <v>2</v>
      </c>
      <c r="M31" s="21">
        <v>1</v>
      </c>
      <c r="N31" s="21">
        <v>2</v>
      </c>
      <c r="O31" s="21">
        <f t="shared" si="18"/>
        <v>6</v>
      </c>
      <c r="P31" s="21">
        <v>3</v>
      </c>
      <c r="Q31" s="21">
        <f>O31*P31</f>
        <v>18</v>
      </c>
      <c r="R31" s="42" t="str">
        <f t="shared" si="2"/>
        <v>Importante</v>
      </c>
      <c r="S31" s="21"/>
      <c r="T31" s="21"/>
      <c r="U31" s="22" t="s">
        <v>181</v>
      </c>
      <c r="V31" s="22" t="s">
        <v>182</v>
      </c>
      <c r="W31" s="22"/>
      <c r="X31" s="35" t="s">
        <v>114</v>
      </c>
      <c r="Y31" s="21">
        <v>1</v>
      </c>
      <c r="Z31" s="21">
        <v>1</v>
      </c>
      <c r="AA31" s="21">
        <v>1</v>
      </c>
      <c r="AB31" s="21">
        <v>1</v>
      </c>
      <c r="AC31" s="21">
        <f t="shared" si="20"/>
        <v>4</v>
      </c>
      <c r="AD31" s="21">
        <v>3</v>
      </c>
      <c r="AE31" s="21">
        <f>IFERROR((AC31*AD31),"")</f>
        <v>12</v>
      </c>
      <c r="AF31" s="60" t="str">
        <f t="shared" si="22"/>
        <v>Moderado</v>
      </c>
    </row>
    <row r="32" spans="1:32" ht="277.5" customHeight="1">
      <c r="A32" s="214"/>
      <c r="B32" s="224"/>
      <c r="C32" s="224"/>
      <c r="D32" s="21" t="s">
        <v>106</v>
      </c>
      <c r="E32" s="224"/>
      <c r="F32" s="20" t="s">
        <v>183</v>
      </c>
      <c r="G32" s="20" t="s">
        <v>3</v>
      </c>
      <c r="H32" s="22" t="s">
        <v>184</v>
      </c>
      <c r="I32" s="22" t="s">
        <v>185</v>
      </c>
      <c r="J32" s="21" t="s">
        <v>186</v>
      </c>
      <c r="K32" s="21">
        <v>1</v>
      </c>
      <c r="L32" s="21">
        <v>2</v>
      </c>
      <c r="M32" s="21">
        <v>2</v>
      </c>
      <c r="N32" s="21">
        <v>2</v>
      </c>
      <c r="O32" s="21">
        <f t="shared" si="18"/>
        <v>7</v>
      </c>
      <c r="P32" s="21">
        <v>3</v>
      </c>
      <c r="Q32" s="21">
        <f>O32*P32</f>
        <v>21</v>
      </c>
      <c r="R32" s="42" t="str">
        <f t="shared" si="2"/>
        <v>Importante</v>
      </c>
      <c r="S32" s="43"/>
      <c r="T32" s="43"/>
      <c r="U32" s="44"/>
      <c r="V32" s="22" t="s">
        <v>187</v>
      </c>
      <c r="W32" s="44"/>
      <c r="X32" s="35" t="s">
        <v>114</v>
      </c>
      <c r="Y32" s="21">
        <v>1</v>
      </c>
      <c r="Z32" s="21">
        <v>1</v>
      </c>
      <c r="AA32" s="21">
        <v>1</v>
      </c>
      <c r="AB32" s="21">
        <v>1</v>
      </c>
      <c r="AC32" s="21">
        <f t="shared" si="20"/>
        <v>4</v>
      </c>
      <c r="AD32" s="21">
        <v>3</v>
      </c>
      <c r="AE32" s="21">
        <f>AC32*AD32</f>
        <v>12</v>
      </c>
      <c r="AF32" s="61" t="str">
        <f t="shared" si="22"/>
        <v>Moderado</v>
      </c>
    </row>
    <row r="33" spans="1:32" ht="281.25" customHeight="1">
      <c r="A33" s="214"/>
      <c r="B33" s="224"/>
      <c r="C33" s="224"/>
      <c r="D33" s="21" t="s">
        <v>106</v>
      </c>
      <c r="E33" s="224"/>
      <c r="F33" s="20" t="s">
        <v>188</v>
      </c>
      <c r="G33" s="20" t="s">
        <v>136</v>
      </c>
      <c r="H33" s="22" t="s">
        <v>189</v>
      </c>
      <c r="I33" s="22" t="s">
        <v>190</v>
      </c>
      <c r="J33" s="21" t="s">
        <v>186</v>
      </c>
      <c r="K33" s="21">
        <v>1</v>
      </c>
      <c r="L33" s="21">
        <v>2</v>
      </c>
      <c r="M33" s="21">
        <v>2</v>
      </c>
      <c r="N33" s="21">
        <v>2</v>
      </c>
      <c r="O33" s="21">
        <f t="shared" si="18"/>
        <v>7</v>
      </c>
      <c r="P33" s="21">
        <v>3</v>
      </c>
      <c r="Q33" s="21">
        <f>O33*P33</f>
        <v>21</v>
      </c>
      <c r="R33" s="42" t="str">
        <f t="shared" si="2"/>
        <v>Importante</v>
      </c>
      <c r="S33" s="42"/>
      <c r="T33" s="42"/>
      <c r="U33" s="44"/>
      <c r="V33" s="22" t="s">
        <v>187</v>
      </c>
      <c r="W33" s="44"/>
      <c r="X33" s="35" t="s">
        <v>114</v>
      </c>
      <c r="Y33" s="21">
        <v>1</v>
      </c>
      <c r="Z33" s="21">
        <v>1</v>
      </c>
      <c r="AA33" s="21">
        <v>1</v>
      </c>
      <c r="AB33" s="21">
        <v>1</v>
      </c>
      <c r="AC33" s="21">
        <f t="shared" si="20"/>
        <v>4</v>
      </c>
      <c r="AD33" s="21">
        <v>3</v>
      </c>
      <c r="AE33" s="21">
        <f t="shared" ref="AE33" si="23">AC33*AD33</f>
        <v>12</v>
      </c>
      <c r="AF33" s="61" t="str">
        <f t="shared" si="22"/>
        <v>Moderado</v>
      </c>
    </row>
    <row r="34" spans="1:32" ht="186" customHeight="1">
      <c r="A34" s="215"/>
      <c r="B34" s="225"/>
      <c r="C34" s="225"/>
      <c r="D34" s="24" t="s">
        <v>9</v>
      </c>
      <c r="E34" s="225"/>
      <c r="F34" s="23" t="s">
        <v>183</v>
      </c>
      <c r="G34" s="23" t="s">
        <v>3</v>
      </c>
      <c r="H34" s="25" t="s">
        <v>191</v>
      </c>
      <c r="I34" s="25" t="s">
        <v>192</v>
      </c>
      <c r="J34" s="25" t="s">
        <v>111</v>
      </c>
      <c r="K34" s="24">
        <v>1</v>
      </c>
      <c r="L34" s="24">
        <v>2</v>
      </c>
      <c r="M34" s="24">
        <v>2</v>
      </c>
      <c r="N34" s="24">
        <v>1</v>
      </c>
      <c r="O34" s="24">
        <f t="shared" si="18"/>
        <v>6</v>
      </c>
      <c r="P34" s="24">
        <v>3</v>
      </c>
      <c r="Q34" s="24">
        <f t="shared" si="19"/>
        <v>18</v>
      </c>
      <c r="R34" s="45" t="str">
        <f t="shared" ref="R34" si="24">IF(Q34="","",IF(Q34&lt;=4,"Trivial",IF(AND(Q34&gt;=5,Q34&lt;=8),"Tolerable",IF(AND(Q34&gt;=9,Q34&lt;=16),"Moderado",IF(AND(Q34&gt;=17,Q34&lt;=24),"Importante","Intolerable")))))</f>
        <v>Importante</v>
      </c>
      <c r="S34" s="24"/>
      <c r="T34" s="24"/>
      <c r="U34" s="25"/>
      <c r="V34" s="25" t="s">
        <v>174</v>
      </c>
      <c r="W34" s="25"/>
      <c r="X34" s="24" t="s">
        <v>114</v>
      </c>
      <c r="Y34" s="24">
        <v>1</v>
      </c>
      <c r="Z34" s="24">
        <v>1</v>
      </c>
      <c r="AA34" s="24">
        <v>1</v>
      </c>
      <c r="AB34" s="24">
        <v>1</v>
      </c>
      <c r="AC34" s="24">
        <f t="shared" si="20"/>
        <v>4</v>
      </c>
      <c r="AD34" s="24">
        <v>3</v>
      </c>
      <c r="AE34" s="24">
        <f t="shared" si="21"/>
        <v>12</v>
      </c>
      <c r="AF34" s="62" t="str">
        <f t="shared" si="22"/>
        <v>Moderado</v>
      </c>
    </row>
    <row r="35" spans="1:32" ht="65.25" customHeight="1">
      <c r="A35" s="175" t="s">
        <v>193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46"/>
      <c r="W35" s="46"/>
      <c r="X35" s="47"/>
      <c r="Y35" s="47"/>
      <c r="Z35" s="47"/>
      <c r="AA35" s="47"/>
      <c r="AB35" s="47"/>
      <c r="AC35" s="47"/>
      <c r="AD35" s="47"/>
      <c r="AE35" s="47"/>
      <c r="AF35" s="47"/>
    </row>
    <row r="36" spans="1:32" ht="59.25" customHeight="1">
      <c r="A36" s="177" t="s">
        <v>194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36"/>
      <c r="P36" s="36"/>
      <c r="Q36" s="36"/>
      <c r="R36" s="36"/>
      <c r="S36" s="48"/>
      <c r="T36" s="48"/>
      <c r="U36" s="46"/>
      <c r="V36" s="46"/>
      <c r="W36" s="46"/>
      <c r="X36" s="47"/>
      <c r="Y36" s="47"/>
      <c r="Z36" s="47"/>
      <c r="AA36" s="47"/>
      <c r="AB36" s="47"/>
      <c r="AC36" s="47"/>
      <c r="AD36" s="47"/>
      <c r="AE36" s="47"/>
      <c r="AF36" s="47"/>
    </row>
    <row r="37" spans="1:32" ht="119.25" customHeight="1">
      <c r="A37" s="178" t="s">
        <v>195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47"/>
      <c r="Y37" s="47"/>
      <c r="Z37" s="47"/>
      <c r="AA37" s="47"/>
      <c r="AB37" s="47"/>
      <c r="AC37" s="47"/>
      <c r="AD37" s="47"/>
      <c r="AE37" s="47"/>
      <c r="AF37" s="47"/>
    </row>
    <row r="38" spans="1:32" ht="35.2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37"/>
      <c r="P38" s="37"/>
      <c r="Q38" s="37"/>
      <c r="R38" s="37"/>
      <c r="S38" s="47"/>
      <c r="T38" s="47"/>
      <c r="U38" s="49"/>
      <c r="V38" s="49"/>
      <c r="W38" s="49"/>
      <c r="X38" s="47"/>
      <c r="Y38" s="47"/>
      <c r="Z38" s="47"/>
      <c r="AA38" s="47"/>
      <c r="AB38" s="47"/>
      <c r="AC38" s="47"/>
      <c r="AD38" s="47"/>
      <c r="AE38" s="47"/>
      <c r="AF38" s="47"/>
    </row>
    <row r="39" spans="1:32" ht="44.5" customHeight="1">
      <c r="A39" s="216" t="s">
        <v>11</v>
      </c>
      <c r="B39" s="179" t="s">
        <v>12</v>
      </c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1"/>
      <c r="O39" s="38"/>
      <c r="P39" s="38"/>
      <c r="Q39" s="38"/>
      <c r="R39" s="216" t="s">
        <v>11</v>
      </c>
      <c r="S39" s="243" t="s">
        <v>32</v>
      </c>
      <c r="T39" s="245" t="s">
        <v>33</v>
      </c>
      <c r="U39" s="50"/>
      <c r="V39" s="50"/>
      <c r="W39" s="50"/>
      <c r="X39" s="182" t="s">
        <v>33</v>
      </c>
      <c r="Y39" s="183"/>
      <c r="Z39" s="183"/>
      <c r="AA39" s="183"/>
      <c r="AB39" s="183"/>
      <c r="AC39" s="183"/>
      <c r="AD39" s="183"/>
      <c r="AE39" s="183"/>
      <c r="AF39" s="184"/>
    </row>
    <row r="40" spans="1:32" ht="139.5" customHeight="1">
      <c r="A40" s="217"/>
      <c r="B40" s="27" t="s">
        <v>13</v>
      </c>
      <c r="C40" s="185" t="s">
        <v>14</v>
      </c>
      <c r="D40" s="186"/>
      <c r="E40" s="187"/>
      <c r="F40" s="185" t="s">
        <v>15</v>
      </c>
      <c r="G40" s="186"/>
      <c r="H40" s="186"/>
      <c r="I40" s="187"/>
      <c r="J40" s="188" t="s">
        <v>16</v>
      </c>
      <c r="K40" s="189"/>
      <c r="L40" s="189"/>
      <c r="M40" s="189"/>
      <c r="N40" s="190"/>
      <c r="O40" s="38"/>
      <c r="P40" s="38"/>
      <c r="Q40" s="38"/>
      <c r="R40" s="217"/>
      <c r="S40" s="244"/>
      <c r="T40" s="246"/>
      <c r="U40" s="51"/>
      <c r="V40" s="50"/>
      <c r="W40" s="50"/>
      <c r="X40" s="191" t="s">
        <v>43</v>
      </c>
      <c r="Y40" s="192"/>
      <c r="Z40" s="192"/>
      <c r="AA40" s="193" t="s">
        <v>44</v>
      </c>
      <c r="AB40" s="194"/>
      <c r="AC40" s="194"/>
      <c r="AD40" s="195"/>
      <c r="AE40" s="192" t="s">
        <v>45</v>
      </c>
      <c r="AF40" s="196"/>
    </row>
    <row r="41" spans="1:32" ht="89.5" customHeight="1">
      <c r="A41" s="218">
        <v>1</v>
      </c>
      <c r="B41" s="226" t="s">
        <v>17</v>
      </c>
      <c r="C41" s="277" t="s">
        <v>18</v>
      </c>
      <c r="D41" s="278"/>
      <c r="E41" s="279"/>
      <c r="F41" s="277" t="s">
        <v>19</v>
      </c>
      <c r="G41" s="278"/>
      <c r="H41" s="278"/>
      <c r="I41" s="279"/>
      <c r="J41" s="197" t="s">
        <v>20</v>
      </c>
      <c r="K41" s="198"/>
      <c r="L41" s="198"/>
      <c r="M41" s="198"/>
      <c r="N41" s="199"/>
      <c r="O41" s="200"/>
      <c r="P41" s="200"/>
      <c r="Q41" s="200"/>
      <c r="R41" s="218">
        <v>1</v>
      </c>
      <c r="S41" s="28" t="s">
        <v>34</v>
      </c>
      <c r="T41" s="52" t="s">
        <v>35</v>
      </c>
      <c r="U41" s="53"/>
      <c r="V41" s="247" t="s">
        <v>12</v>
      </c>
      <c r="W41" s="250" t="s">
        <v>46</v>
      </c>
      <c r="X41" s="297" t="s">
        <v>47</v>
      </c>
      <c r="Y41" s="297"/>
      <c r="Z41" s="297"/>
      <c r="AA41" s="283" t="s">
        <v>196</v>
      </c>
      <c r="AB41" s="283"/>
      <c r="AC41" s="283"/>
      <c r="AD41" s="283"/>
      <c r="AE41" s="299" t="s">
        <v>197</v>
      </c>
      <c r="AF41" s="245"/>
    </row>
    <row r="42" spans="1:32" ht="82" customHeight="1">
      <c r="A42" s="218"/>
      <c r="B42" s="226"/>
      <c r="C42" s="280"/>
      <c r="D42" s="281"/>
      <c r="E42" s="282"/>
      <c r="F42" s="280"/>
      <c r="G42" s="281"/>
      <c r="H42" s="281"/>
      <c r="I42" s="282"/>
      <c r="J42" s="197" t="s">
        <v>21</v>
      </c>
      <c r="K42" s="198"/>
      <c r="L42" s="198"/>
      <c r="M42" s="198"/>
      <c r="N42" s="199"/>
      <c r="O42" s="200"/>
      <c r="P42" s="200"/>
      <c r="Q42" s="200"/>
      <c r="R42" s="218"/>
      <c r="S42" s="29"/>
      <c r="T42" s="52" t="s">
        <v>36</v>
      </c>
      <c r="U42" s="53"/>
      <c r="V42" s="248"/>
      <c r="W42" s="251"/>
      <c r="X42" s="298"/>
      <c r="Y42" s="298"/>
      <c r="Z42" s="298"/>
      <c r="AA42" s="284"/>
      <c r="AB42" s="284"/>
      <c r="AC42" s="284"/>
      <c r="AD42" s="284"/>
      <c r="AE42" s="288"/>
      <c r="AF42" s="246"/>
    </row>
    <row r="43" spans="1:32" ht="97" customHeight="1">
      <c r="A43" s="218">
        <v>2</v>
      </c>
      <c r="B43" s="226" t="s">
        <v>22</v>
      </c>
      <c r="C43" s="277" t="s">
        <v>23</v>
      </c>
      <c r="D43" s="278"/>
      <c r="E43" s="279"/>
      <c r="F43" s="277" t="s">
        <v>24</v>
      </c>
      <c r="G43" s="278"/>
      <c r="H43" s="278"/>
      <c r="I43" s="279"/>
      <c r="J43" s="197" t="s">
        <v>25</v>
      </c>
      <c r="K43" s="198"/>
      <c r="L43" s="198"/>
      <c r="M43" s="198"/>
      <c r="N43" s="199"/>
      <c r="O43" s="200"/>
      <c r="P43" s="200"/>
      <c r="Q43" s="200"/>
      <c r="R43" s="191">
        <v>2</v>
      </c>
      <c r="S43" s="28" t="s">
        <v>37</v>
      </c>
      <c r="T43" s="52" t="s">
        <v>38</v>
      </c>
      <c r="U43" s="53"/>
      <c r="V43" s="248"/>
      <c r="W43" s="251" t="s">
        <v>50</v>
      </c>
      <c r="X43" s="284" t="s">
        <v>198</v>
      </c>
      <c r="Y43" s="284"/>
      <c r="Z43" s="284"/>
      <c r="AA43" s="288" t="s">
        <v>199</v>
      </c>
      <c r="AB43" s="288"/>
      <c r="AC43" s="288"/>
      <c r="AD43" s="288"/>
      <c r="AE43" s="294" t="s">
        <v>200</v>
      </c>
      <c r="AF43" s="295"/>
    </row>
    <row r="44" spans="1:32" ht="89.5" customHeight="1">
      <c r="A44" s="218"/>
      <c r="B44" s="226"/>
      <c r="C44" s="280"/>
      <c r="D44" s="281"/>
      <c r="E44" s="282"/>
      <c r="F44" s="280"/>
      <c r="G44" s="281"/>
      <c r="H44" s="281"/>
      <c r="I44" s="282"/>
      <c r="J44" s="197" t="s">
        <v>26</v>
      </c>
      <c r="K44" s="198"/>
      <c r="L44" s="198"/>
      <c r="M44" s="198"/>
      <c r="N44" s="199"/>
      <c r="O44" s="200"/>
      <c r="P44" s="200"/>
      <c r="Q44" s="200"/>
      <c r="R44" s="241"/>
      <c r="S44" s="29"/>
      <c r="T44" s="52" t="s">
        <v>39</v>
      </c>
      <c r="U44" s="53"/>
      <c r="V44" s="248"/>
      <c r="W44" s="251"/>
      <c r="X44" s="284"/>
      <c r="Y44" s="284"/>
      <c r="Z44" s="284"/>
      <c r="AA44" s="288"/>
      <c r="AB44" s="288"/>
      <c r="AC44" s="288"/>
      <c r="AD44" s="288"/>
      <c r="AE44" s="294"/>
      <c r="AF44" s="295"/>
    </row>
    <row r="45" spans="1:32" ht="102" customHeight="1">
      <c r="A45" s="218">
        <v>3</v>
      </c>
      <c r="B45" s="227" t="s">
        <v>27</v>
      </c>
      <c r="C45" s="277" t="s">
        <v>28</v>
      </c>
      <c r="D45" s="278"/>
      <c r="E45" s="279"/>
      <c r="F45" s="277" t="s">
        <v>29</v>
      </c>
      <c r="G45" s="278"/>
      <c r="H45" s="278"/>
      <c r="I45" s="279"/>
      <c r="J45" s="197" t="s">
        <v>30</v>
      </c>
      <c r="K45" s="198"/>
      <c r="L45" s="198"/>
      <c r="M45" s="198"/>
      <c r="N45" s="199"/>
      <c r="O45" s="200"/>
      <c r="P45" s="200"/>
      <c r="Q45" s="200"/>
      <c r="R45" s="191">
        <v>3</v>
      </c>
      <c r="S45" s="28" t="s">
        <v>40</v>
      </c>
      <c r="T45" s="52" t="s">
        <v>41</v>
      </c>
      <c r="U45" s="53"/>
      <c r="V45" s="248"/>
      <c r="W45" s="251" t="s">
        <v>52</v>
      </c>
      <c r="X45" s="288" t="s">
        <v>199</v>
      </c>
      <c r="Y45" s="288"/>
      <c r="Z45" s="288"/>
      <c r="AA45" s="294" t="s">
        <v>201</v>
      </c>
      <c r="AB45" s="294"/>
      <c r="AC45" s="294"/>
      <c r="AD45" s="294"/>
      <c r="AE45" s="290" t="s">
        <v>202</v>
      </c>
      <c r="AF45" s="291"/>
    </row>
    <row r="46" spans="1:32" ht="92.15" customHeight="1">
      <c r="A46" s="219"/>
      <c r="B46" s="228"/>
      <c r="C46" s="285"/>
      <c r="D46" s="286"/>
      <c r="E46" s="287"/>
      <c r="F46" s="285"/>
      <c r="G46" s="286"/>
      <c r="H46" s="286"/>
      <c r="I46" s="287"/>
      <c r="J46" s="201" t="s">
        <v>31</v>
      </c>
      <c r="K46" s="202"/>
      <c r="L46" s="202"/>
      <c r="M46" s="202"/>
      <c r="N46" s="203"/>
      <c r="O46" s="200"/>
      <c r="P46" s="200"/>
      <c r="Q46" s="200"/>
      <c r="R46" s="242"/>
      <c r="S46" s="30"/>
      <c r="T46" s="54" t="s">
        <v>42</v>
      </c>
      <c r="U46" s="53"/>
      <c r="V46" s="249"/>
      <c r="W46" s="252"/>
      <c r="X46" s="289"/>
      <c r="Y46" s="289"/>
      <c r="Z46" s="289"/>
      <c r="AA46" s="296"/>
      <c r="AB46" s="296"/>
      <c r="AC46" s="296"/>
      <c r="AD46" s="296"/>
      <c r="AE46" s="292"/>
      <c r="AF46" s="293"/>
    </row>
    <row r="47" spans="1:32" customFormat="1" ht="74.150000000000006" customHeight="1">
      <c r="A47" s="204"/>
      <c r="B47" s="205"/>
      <c r="C47" s="205"/>
      <c r="D47" s="205"/>
      <c r="E47" s="205"/>
      <c r="F47" s="205"/>
      <c r="G47" s="205"/>
      <c r="H47" s="205"/>
      <c r="I47" s="205"/>
      <c r="J47" s="205"/>
      <c r="K47" s="39"/>
      <c r="L47" s="39"/>
      <c r="M47" s="39"/>
      <c r="N47" s="39"/>
      <c r="O47" s="39"/>
      <c r="P47" s="39"/>
      <c r="Q47" s="39"/>
      <c r="R47" s="39"/>
      <c r="S47" s="39"/>
      <c r="T47" s="55"/>
      <c r="U47" s="55"/>
      <c r="V47" s="55"/>
      <c r="W47" s="55"/>
      <c r="X47" s="47"/>
      <c r="Y47" s="55"/>
      <c r="Z47" s="63"/>
      <c r="AA47" s="63"/>
      <c r="AB47" s="63"/>
      <c r="AC47" s="63"/>
      <c r="AD47" s="63"/>
      <c r="AE47" s="64"/>
      <c r="AF47" s="65"/>
    </row>
    <row r="48" spans="1:32" customFormat="1" ht="31.5" customHeight="1">
      <c r="A48" s="262"/>
      <c r="B48" s="263"/>
      <c r="C48" s="263"/>
      <c r="D48" s="263"/>
      <c r="E48" s="263"/>
      <c r="F48" s="263"/>
      <c r="G48" s="264"/>
      <c r="H48" s="262"/>
      <c r="I48" s="264"/>
      <c r="J48" s="262"/>
      <c r="K48" s="263"/>
      <c r="L48" s="263"/>
      <c r="M48" s="263"/>
      <c r="N48" s="264"/>
      <c r="O48" s="300" t="s">
        <v>203</v>
      </c>
      <c r="P48" s="300"/>
      <c r="Q48" s="300"/>
      <c r="R48" s="300"/>
    </row>
    <row r="49" spans="1:18" customFormat="1" ht="29.25" customHeight="1">
      <c r="A49" s="265"/>
      <c r="B49" s="266"/>
      <c r="C49" s="266"/>
      <c r="D49" s="266"/>
      <c r="E49" s="266"/>
      <c r="F49" s="266"/>
      <c r="G49" s="267"/>
      <c r="H49" s="265"/>
      <c r="I49" s="267"/>
      <c r="J49" s="265"/>
      <c r="K49" s="266"/>
      <c r="L49" s="266"/>
      <c r="M49" s="266"/>
      <c r="N49" s="267"/>
      <c r="O49" s="300"/>
      <c r="P49" s="300"/>
      <c r="Q49" s="300"/>
      <c r="R49" s="300"/>
    </row>
    <row r="50" spans="1:18" customFormat="1" ht="46.5" customHeight="1">
      <c r="A50" s="265"/>
      <c r="B50" s="266"/>
      <c r="C50" s="266"/>
      <c r="D50" s="266"/>
      <c r="E50" s="266"/>
      <c r="F50" s="266"/>
      <c r="G50" s="267"/>
      <c r="H50" s="265"/>
      <c r="I50" s="267"/>
      <c r="J50" s="265"/>
      <c r="K50" s="266"/>
      <c r="L50" s="266"/>
      <c r="M50" s="266"/>
      <c r="N50" s="267"/>
      <c r="O50" s="301">
        <v>45680</v>
      </c>
      <c r="P50" s="302"/>
      <c r="Q50" s="302"/>
      <c r="R50" s="303"/>
    </row>
    <row r="51" spans="1:18" customFormat="1" ht="65.150000000000006" customHeight="1">
      <c r="A51" s="265"/>
      <c r="B51" s="266"/>
      <c r="C51" s="266"/>
      <c r="D51" s="266"/>
      <c r="E51" s="266"/>
      <c r="F51" s="266"/>
      <c r="G51" s="267"/>
      <c r="H51" s="265"/>
      <c r="I51" s="267"/>
      <c r="J51" s="265"/>
      <c r="K51" s="266"/>
      <c r="L51" s="266"/>
      <c r="M51" s="266"/>
      <c r="N51" s="267"/>
      <c r="O51" s="304"/>
      <c r="P51" s="305"/>
      <c r="Q51" s="305"/>
      <c r="R51" s="306"/>
    </row>
    <row r="52" spans="1:18" customFormat="1" ht="72" customHeight="1">
      <c r="A52" s="268"/>
      <c r="B52" s="269"/>
      <c r="C52" s="269"/>
      <c r="D52" s="269"/>
      <c r="E52" s="269"/>
      <c r="F52" s="269"/>
      <c r="G52" s="270"/>
      <c r="H52" s="268"/>
      <c r="I52" s="270"/>
      <c r="J52" s="268"/>
      <c r="K52" s="269"/>
      <c r="L52" s="269"/>
      <c r="M52" s="269"/>
      <c r="N52" s="270"/>
      <c r="O52" s="304"/>
      <c r="P52" s="305"/>
      <c r="Q52" s="305"/>
      <c r="R52" s="306"/>
    </row>
    <row r="53" spans="1:18" customFormat="1" ht="50.15" customHeight="1">
      <c r="A53" s="271" t="s">
        <v>204</v>
      </c>
      <c r="B53" s="272"/>
      <c r="C53" s="272"/>
      <c r="D53" s="272"/>
      <c r="E53" s="272"/>
      <c r="F53" s="272"/>
      <c r="G53" s="273"/>
      <c r="H53" s="271" t="s">
        <v>205</v>
      </c>
      <c r="I53" s="273"/>
      <c r="J53" s="271" t="s">
        <v>206</v>
      </c>
      <c r="K53" s="272"/>
      <c r="L53" s="272"/>
      <c r="M53" s="272"/>
      <c r="N53" s="273"/>
      <c r="O53" s="304"/>
      <c r="P53" s="305"/>
      <c r="Q53" s="305"/>
      <c r="R53" s="306"/>
    </row>
    <row r="54" spans="1:18" customFormat="1" ht="67.5" customHeight="1">
      <c r="A54" s="274"/>
      <c r="B54" s="275"/>
      <c r="C54" s="275"/>
      <c r="D54" s="275"/>
      <c r="E54" s="275"/>
      <c r="F54" s="275"/>
      <c r="G54" s="276"/>
      <c r="H54" s="274"/>
      <c r="I54" s="276"/>
      <c r="J54" s="274"/>
      <c r="K54" s="275"/>
      <c r="L54" s="275"/>
      <c r="M54" s="275"/>
      <c r="N54" s="276"/>
      <c r="O54" s="304"/>
      <c r="P54" s="305"/>
      <c r="Q54" s="305"/>
      <c r="R54" s="306"/>
    </row>
    <row r="55" spans="1:18" ht="39" customHeight="1">
      <c r="A55" s="206" t="s">
        <v>207</v>
      </c>
      <c r="B55" s="207"/>
      <c r="C55" s="207"/>
      <c r="D55" s="207"/>
      <c r="E55" s="207"/>
      <c r="F55" s="207"/>
      <c r="G55" s="208"/>
      <c r="H55" s="209" t="s">
        <v>208</v>
      </c>
      <c r="I55" s="209"/>
      <c r="J55" s="209"/>
      <c r="K55" s="209"/>
      <c r="L55" s="209"/>
      <c r="M55" s="209"/>
      <c r="N55" s="209"/>
      <c r="O55" s="307"/>
      <c r="P55" s="308"/>
      <c r="Q55" s="308"/>
      <c r="R55" s="309"/>
    </row>
  </sheetData>
  <mergeCells count="105">
    <mergeCell ref="G1:AF4"/>
    <mergeCell ref="A48:G52"/>
    <mergeCell ref="A53:G54"/>
    <mergeCell ref="F43:I44"/>
    <mergeCell ref="AA41:AD42"/>
    <mergeCell ref="C45:E46"/>
    <mergeCell ref="X45:Z46"/>
    <mergeCell ref="AE45:AF46"/>
    <mergeCell ref="AA43:AD44"/>
    <mergeCell ref="AE43:AF44"/>
    <mergeCell ref="C43:E44"/>
    <mergeCell ref="X43:Z44"/>
    <mergeCell ref="AA45:AD46"/>
    <mergeCell ref="C41:E42"/>
    <mergeCell ref="X41:Z42"/>
    <mergeCell ref="F45:I46"/>
    <mergeCell ref="AE41:AF42"/>
    <mergeCell ref="O48:R49"/>
    <mergeCell ref="O50:R55"/>
    <mergeCell ref="H48:I52"/>
    <mergeCell ref="J48:N52"/>
    <mergeCell ref="H53:I54"/>
    <mergeCell ref="J53:N54"/>
    <mergeCell ref="A1:F4"/>
    <mergeCell ref="R43:R44"/>
    <mergeCell ref="R45:R46"/>
    <mergeCell ref="S39:S40"/>
    <mergeCell ref="T39:T40"/>
    <mergeCell ref="V27:V28"/>
    <mergeCell ref="V41:V46"/>
    <mergeCell ref="W41:W42"/>
    <mergeCell ref="W43:W44"/>
    <mergeCell ref="W45:W46"/>
    <mergeCell ref="A55:G55"/>
    <mergeCell ref="H55:N55"/>
    <mergeCell ref="A8:A9"/>
    <mergeCell ref="A10:A34"/>
    <mergeCell ref="A39:A40"/>
    <mergeCell ref="A41:A42"/>
    <mergeCell ref="A43:A44"/>
    <mergeCell ref="A45:A46"/>
    <mergeCell ref="B8:B9"/>
    <mergeCell ref="B10:B34"/>
    <mergeCell ref="B41:B42"/>
    <mergeCell ref="B43:B44"/>
    <mergeCell ref="B45:B46"/>
    <mergeCell ref="C8:C9"/>
    <mergeCell ref="C10:C26"/>
    <mergeCell ref="C27:C34"/>
    <mergeCell ref="D10:D26"/>
    <mergeCell ref="D27:D28"/>
    <mergeCell ref="E8:E9"/>
    <mergeCell ref="E10:E19"/>
    <mergeCell ref="E20:E26"/>
    <mergeCell ref="E27:E34"/>
    <mergeCell ref="F8:F9"/>
    <mergeCell ref="F27:F28"/>
    <mergeCell ref="J43:N43"/>
    <mergeCell ref="O43:Q43"/>
    <mergeCell ref="J44:N44"/>
    <mergeCell ref="O44:Q44"/>
    <mergeCell ref="J45:N45"/>
    <mergeCell ref="O45:Q45"/>
    <mergeCell ref="J46:N46"/>
    <mergeCell ref="O46:Q46"/>
    <mergeCell ref="A47:J47"/>
    <mergeCell ref="C40:E40"/>
    <mergeCell ref="F40:I40"/>
    <mergeCell ref="J40:N40"/>
    <mergeCell ref="X40:Z40"/>
    <mergeCell ref="AA40:AD40"/>
    <mergeCell ref="AE40:AF40"/>
    <mergeCell ref="J41:N41"/>
    <mergeCell ref="O41:Q41"/>
    <mergeCell ref="J42:N42"/>
    <mergeCell ref="O42:Q42"/>
    <mergeCell ref="R39:R40"/>
    <mergeCell ref="R41:R42"/>
    <mergeCell ref="F41:I42"/>
    <mergeCell ref="A7:AF7"/>
    <mergeCell ref="K8:R8"/>
    <mergeCell ref="S8:W8"/>
    <mergeCell ref="Y8:AF8"/>
    <mergeCell ref="A35:U35"/>
    <mergeCell ref="A36:N36"/>
    <mergeCell ref="A37:W37"/>
    <mergeCell ref="B39:N39"/>
    <mergeCell ref="X39:AF39"/>
    <mergeCell ref="G8:G9"/>
    <mergeCell ref="G27:G28"/>
    <mergeCell ref="H8:H9"/>
    <mergeCell ref="H27:H28"/>
    <mergeCell ref="I8:I9"/>
    <mergeCell ref="J8:J9"/>
    <mergeCell ref="X8:X9"/>
    <mergeCell ref="A5:C5"/>
    <mergeCell ref="D5:I5"/>
    <mergeCell ref="K5:U5"/>
    <mergeCell ref="W5:X5"/>
    <mergeCell ref="Y5:AB5"/>
    <mergeCell ref="AC5:AF5"/>
    <mergeCell ref="A6:C6"/>
    <mergeCell ref="D6:I6"/>
    <mergeCell ref="Y6:AB6"/>
    <mergeCell ref="AC6:AF6"/>
  </mergeCells>
  <conditionalFormatting sqref="A5:K5 V5:W5">
    <cfRule type="containsText" dxfId="224" priority="80" operator="containsText" text="Tolerable">
      <formula>NOT(ISERROR(SEARCH("Tolerable",A5)))</formula>
    </cfRule>
  </conditionalFormatting>
  <conditionalFormatting sqref="D27:J27 L27:Q30 D28:F28 H28:J28 D29:J30">
    <cfRule type="containsText" dxfId="223" priority="390" operator="containsText" text="Tolerable">
      <formula>NOT(ISERROR(SEARCH("Tolerable",D27)))</formula>
    </cfRule>
  </conditionalFormatting>
  <conditionalFormatting sqref="F32:K33">
    <cfRule type="containsText" dxfId="222" priority="11" operator="containsText" text="Tolerable">
      <formula>NOT(ISERROR(SEARCH("Tolerable",F32)))</formula>
    </cfRule>
  </conditionalFormatting>
  <conditionalFormatting sqref="F31:R31">
    <cfRule type="containsText" dxfId="221" priority="40" operator="containsText" text="Tolerable">
      <formula>NOT(ISERROR(SEARCH("Tolerable",F31)))</formula>
    </cfRule>
  </conditionalFormatting>
  <conditionalFormatting sqref="G1 J10:J26 A10:B34 D31:E33">
    <cfRule type="containsText" dxfId="220" priority="142" operator="containsText" text="Tolerable">
      <formula>NOT(ISERROR(SEARCH("Tolerable",A1)))</formula>
    </cfRule>
  </conditionalFormatting>
  <conditionalFormatting sqref="L32:R33">
    <cfRule type="containsText" dxfId="219" priority="30" operator="containsText" text="Tolerable">
      <formula>NOT(ISERROR(SEARCH("Tolerable",L32)))</formula>
    </cfRule>
  </conditionalFormatting>
  <conditionalFormatting sqref="R6 R8:R9 R34 R56:R1048576">
    <cfRule type="containsText" dxfId="218" priority="4115" operator="containsText" text="IMPORTANTE">
      <formula>NOT(ISERROR(SEARCH("IMPORTANTE",R6)))</formula>
    </cfRule>
    <cfRule type="containsText" dxfId="217" priority="4116" operator="containsText" text="MODERADO">
      <formula>NOT(ISERROR(SEARCH("MODERADO",R6)))</formula>
    </cfRule>
    <cfRule type="containsText" dxfId="216" priority="4113" operator="containsText" text="INTOLERABLE">
      <formula>NOT(ISERROR(SEARCH("INTOLERABLE",R6)))</formula>
    </cfRule>
    <cfRule type="containsText" dxfId="215" priority="4112" operator="containsText" text="MODERADO">
      <formula>NOT(ISERROR(SEARCH("MODERADO",R6)))</formula>
    </cfRule>
  </conditionalFormatting>
  <conditionalFormatting sqref="R6 R9 R34 AF47 AF55:AF1048576 R56:R1048576">
    <cfRule type="containsText" dxfId="214" priority="4466" operator="containsText" text="Moderado">
      <formula>NOT(ISERROR(SEARCH("Moderado",R6)))</formula>
    </cfRule>
    <cfRule type="containsText" dxfId="213" priority="4465" operator="containsText" text="Importante">
      <formula>NOT(ISERROR(SEARCH("Importante",R6)))</formula>
    </cfRule>
  </conditionalFormatting>
  <conditionalFormatting sqref="R9 AF55:AF1048576 R56:R1048576">
    <cfRule type="containsText" dxfId="212" priority="4469" operator="containsText" text="Moderado">
      <formula>NOT(ISERROR(SEARCH("Moderado",R9)))</formula>
    </cfRule>
    <cfRule type="containsText" dxfId="211" priority="4468" operator="containsText" text="Importante">
      <formula>NOT(ISERROR(SEARCH("Importante",R9)))</formula>
    </cfRule>
    <cfRule type="containsText" dxfId="210" priority="4467" operator="containsText" text="Intolerable">
      <formula>NOT(ISERROR(SEARCH("Intolerable",R9)))</formula>
    </cfRule>
  </conditionalFormatting>
  <conditionalFormatting sqref="R10:R19">
    <cfRule type="containsText" dxfId="209" priority="604" operator="containsText" text="TOLERABLE">
      <formula>NOT(ISERROR(SEARCH("TOLERABLE",R10)))</formula>
    </cfRule>
    <cfRule type="containsText" dxfId="208" priority="602" operator="containsText" text="TRIVIAL">
      <formula>NOT(ISERROR(SEARCH("TRIVIAL",R10)))</formula>
    </cfRule>
    <cfRule type="containsText" dxfId="207" priority="603" operator="containsText" text="MODERADO">
      <formula>NOT(ISERROR(SEARCH("MODERADO",R10)))</formula>
    </cfRule>
    <cfRule type="containsText" dxfId="206" priority="609" operator="containsText" text="Importante">
      <formula>NOT(ISERROR(SEARCH("Importante",R10)))</formula>
    </cfRule>
    <cfRule type="containsText" dxfId="205" priority="605" operator="containsText" text="Intolerable">
      <formula>NOT(ISERROR(SEARCH("Intolerable",R10)))</formula>
    </cfRule>
    <cfRule type="containsText" dxfId="204" priority="606" operator="containsText" text="Importante">
      <formula>NOT(ISERROR(SEARCH("Importante",R10)))</formula>
    </cfRule>
    <cfRule type="containsText" dxfId="203" priority="607" operator="containsText" text="Moderado">
      <formula>NOT(ISERROR(SEARCH("Moderado",R10)))</formula>
    </cfRule>
    <cfRule type="containsText" dxfId="202" priority="601" operator="containsText" text="IMPORTANTE">
      <formula>NOT(ISERROR(SEARCH("IMPORTANTE",R10)))</formula>
    </cfRule>
    <cfRule type="containsText" dxfId="201" priority="608" operator="containsText" text="Intolerable">
      <formula>NOT(ISERROR(SEARCH("Intolerable",R10)))</formula>
    </cfRule>
    <cfRule type="containsText" dxfId="200" priority="610" operator="containsText" text="Moderado">
      <formula>NOT(ISERROR(SEARCH("Moderado",R10)))</formula>
    </cfRule>
    <cfRule type="containsText" dxfId="199" priority="600" operator="containsText" text="INTOLERABLE">
      <formula>NOT(ISERROR(SEARCH("INTOLERABLE",R10)))</formula>
    </cfRule>
    <cfRule type="containsText" dxfId="198" priority="599" operator="containsText" text="Tolerable">
      <formula>NOT(ISERROR(SEARCH("Tolerable",R10)))</formula>
    </cfRule>
  </conditionalFormatting>
  <conditionalFormatting sqref="R10:R21 R23:R30 AF34:AF38">
    <cfRule type="containsText" dxfId="197" priority="114" operator="containsText" text="TOLERABLE">
      <formula>NOT(ISERROR(SEARCH("TOLERABLE",R10)))</formula>
    </cfRule>
    <cfRule type="containsText" dxfId="196" priority="120" operator="containsText" text="Moderado">
      <formula>NOT(ISERROR(SEARCH("Moderado",R10)))</formula>
    </cfRule>
    <cfRule type="containsText" dxfId="195" priority="119" operator="containsText" text="Importante">
      <formula>NOT(ISERROR(SEARCH("Importante",R10)))</formula>
    </cfRule>
    <cfRule type="containsText" dxfId="194" priority="113" operator="containsText" text="MODERADO">
      <formula>NOT(ISERROR(SEARCH("MODERADO",R10)))</formula>
    </cfRule>
    <cfRule type="containsText" dxfId="193" priority="118" operator="containsText" text="Intolerable">
      <formula>NOT(ISERROR(SEARCH("Intolerable",R10)))</formula>
    </cfRule>
  </conditionalFormatting>
  <conditionalFormatting sqref="R10:R21 R23:R30">
    <cfRule type="containsText" dxfId="192" priority="111" operator="containsText" text="IMPORTANTE">
      <formula>NOT(ISERROR(SEARCH("IMPORTANTE",R10)))</formula>
    </cfRule>
    <cfRule type="containsText" dxfId="191" priority="112" operator="containsText" text="TRIVIAL">
      <formula>NOT(ISERROR(SEARCH("TRIVIAL",R10)))</formula>
    </cfRule>
    <cfRule type="containsText" dxfId="190" priority="110" operator="containsText" text="INTOLERABLE">
      <formula>NOT(ISERROR(SEARCH("INTOLERABLE",R10)))</formula>
    </cfRule>
  </conditionalFormatting>
  <conditionalFormatting sqref="R20:R21 R23:R30">
    <cfRule type="containsText" dxfId="189" priority="117" operator="containsText" text="Moderado">
      <formula>NOT(ISERROR(SEARCH("Moderado",R20)))</formula>
    </cfRule>
    <cfRule type="containsText" dxfId="188" priority="109" operator="containsText" text="Tolerable">
      <formula>NOT(ISERROR(SEARCH("Tolerable",R20)))</formula>
    </cfRule>
    <cfRule type="containsText" dxfId="187" priority="107" operator="containsText" text="Importante">
      <formula>NOT(ISERROR(SEARCH("Importante",R20)))</formula>
    </cfRule>
    <cfRule type="containsText" dxfId="186" priority="108" operator="containsText" text="Moderado">
      <formula>NOT(ISERROR(SEARCH("Moderado",R20)))</formula>
    </cfRule>
    <cfRule type="containsText" dxfId="185" priority="106" operator="containsText" text="Intolerable">
      <formula>NOT(ISERROR(SEARCH("Intolerable",R20)))</formula>
    </cfRule>
    <cfRule type="containsText" dxfId="184" priority="116" operator="containsText" text="Importante">
      <formula>NOT(ISERROR(SEARCH("Importante",R20)))</formula>
    </cfRule>
    <cfRule type="containsText" dxfId="183" priority="105" operator="containsText" text="TOLERABLE">
      <formula>NOT(ISERROR(SEARCH("TOLERABLE",R20)))</formula>
    </cfRule>
    <cfRule type="containsText" dxfId="182" priority="104" operator="containsText" text="MODERADO">
      <formula>NOT(ISERROR(SEARCH("MODERADO",R20)))</formula>
    </cfRule>
    <cfRule type="containsText" dxfId="181" priority="103" operator="containsText" text="TRIVIAL">
      <formula>NOT(ISERROR(SEARCH("TRIVIAL",R20)))</formula>
    </cfRule>
    <cfRule type="containsText" dxfId="180" priority="115" operator="containsText" text="Intolerable">
      <formula>NOT(ISERROR(SEARCH("Intolerable",R20)))</formula>
    </cfRule>
  </conditionalFormatting>
  <conditionalFormatting sqref="R20:R21">
    <cfRule type="containsText" dxfId="179" priority="102" operator="containsText" text="IMPORTANTE">
      <formula>NOT(ISERROR(SEARCH("IMPORTANTE",R20)))</formula>
    </cfRule>
    <cfRule type="containsText" dxfId="178" priority="101" operator="containsText" text="INTOLERABLE">
      <formula>NOT(ISERROR(SEARCH("INTOLERABLE",R20)))</formula>
    </cfRule>
  </conditionalFormatting>
  <conditionalFormatting sqref="R22">
    <cfRule type="containsText" dxfId="177" priority="127" operator="containsText" text="MODERADO">
      <formula>NOT(ISERROR(SEARCH("MODERADO",R22)))</formula>
    </cfRule>
    <cfRule type="containsText" dxfId="176" priority="131" operator="containsText" text="MODERADO">
      <formula>NOT(ISERROR(SEARCH("MODERADO",R22)))</formula>
    </cfRule>
    <cfRule type="containsText" dxfId="175" priority="132" operator="containsText" text="importante">
      <formula>NOT(ISERROR(SEARCH("importante",R22)))</formula>
    </cfRule>
    <cfRule type="containsText" dxfId="174" priority="133" operator="containsText" text="Intolerable">
      <formula>NOT(ISERROR(SEARCH("Intolerable",R22)))</formula>
    </cfRule>
    <cfRule type="containsText" dxfId="173" priority="134" operator="containsText" text="Importante">
      <formula>NOT(ISERROR(SEARCH("Importante",R22)))</formula>
    </cfRule>
    <cfRule type="containsText" dxfId="172" priority="135" operator="containsText" text="Moderado">
      <formula>NOT(ISERROR(SEARCH("Moderado",R22)))</formula>
    </cfRule>
    <cfRule type="containsText" dxfId="171" priority="130" operator="containsText" text="IMPORTANTE">
      <formula>NOT(ISERROR(SEARCH("IMPORTANTE",R22)))</formula>
    </cfRule>
    <cfRule type="containsText" dxfId="170" priority="121" operator="containsText" text="Intolerable">
      <formula>NOT(ISERROR(SEARCH("Intolerable",R22)))</formula>
    </cfRule>
    <cfRule type="containsText" dxfId="169" priority="128" operator="containsText" text="INTOLERABLE">
      <formula>NOT(ISERROR(SEARCH("INTOLERABLE",R22)))</formula>
    </cfRule>
    <cfRule type="containsText" dxfId="168" priority="122" operator="containsText" text="Importante">
      <formula>NOT(ISERROR(SEARCH("Importante",R22)))</formula>
    </cfRule>
    <cfRule type="containsText" dxfId="167" priority="123" operator="containsText" text="Moderado">
      <formula>NOT(ISERROR(SEARCH("Moderado",R22)))</formula>
    </cfRule>
    <cfRule type="containsText" dxfId="166" priority="124" operator="containsText" text="Tolerable">
      <formula>NOT(ISERROR(SEARCH("Tolerable",R22)))</formula>
    </cfRule>
    <cfRule type="containsText" dxfId="165" priority="125" operator="containsText" text="Importante">
      <formula>NOT(ISERROR(SEARCH("Importante",R22)))</formula>
    </cfRule>
    <cfRule type="containsText" dxfId="164" priority="126" operator="containsText" text="Tolerable">
      <formula>NOT(ISERROR(SEARCH("Tolerable",R22)))</formula>
    </cfRule>
  </conditionalFormatting>
  <conditionalFormatting sqref="R23:R31">
    <cfRule type="containsText" dxfId="163" priority="74" operator="containsText" text="IMPORTANTE">
      <formula>NOT(ISERROR(SEARCH("IMPORTANTE",R23)))</formula>
    </cfRule>
    <cfRule type="containsText" dxfId="162" priority="73" operator="containsText" text="INTOLERABLE">
      <formula>NOT(ISERROR(SEARCH("INTOLERABLE",R23)))</formula>
    </cfRule>
  </conditionalFormatting>
  <conditionalFormatting sqref="R31">
    <cfRule type="containsText" dxfId="161" priority="78" operator="containsText" text="Importante">
      <formula>NOT(ISERROR(SEARCH("Importante",R31)))</formula>
    </cfRule>
    <cfRule type="containsText" dxfId="160" priority="79" operator="containsText" text="Moderado">
      <formula>NOT(ISERROR(SEARCH("Moderado",R31)))</formula>
    </cfRule>
    <cfRule type="containsText" dxfId="159" priority="72" operator="containsText" text="MODERADO">
      <formula>NOT(ISERROR(SEARCH("MODERADO",R31)))</formula>
    </cfRule>
    <cfRule type="containsText" dxfId="158" priority="75" operator="containsText" text="MODERADO">
      <formula>NOT(ISERROR(SEARCH("MODERADO",R31)))</formula>
    </cfRule>
    <cfRule type="containsText" dxfId="157" priority="76" operator="containsText" text="importante">
      <formula>NOT(ISERROR(SEARCH("importante",R31)))</formula>
    </cfRule>
    <cfRule type="containsText" dxfId="156" priority="77" operator="containsText" text="Intolerable">
      <formula>NOT(ISERROR(SEARCH("Intolerable",R31)))</formula>
    </cfRule>
  </conditionalFormatting>
  <conditionalFormatting sqref="R31:R34">
    <cfRule type="containsText" dxfId="155" priority="25" operator="containsText" text="Intolerable">
      <formula>NOT(ISERROR(SEARCH("Intolerable",R31)))</formula>
    </cfRule>
    <cfRule type="containsText" dxfId="154" priority="26" operator="containsText" text="Importante">
      <formula>NOT(ISERROR(SEARCH("Importante",R31)))</formula>
    </cfRule>
    <cfRule type="containsText" dxfId="153" priority="27" operator="containsText" text="Moderado">
      <formula>NOT(ISERROR(SEARCH("Moderado",R31)))</formula>
    </cfRule>
    <cfRule type="containsText" dxfId="152" priority="28" operator="containsText" text="Tolerable">
      <formula>NOT(ISERROR(SEARCH("Tolerable",R31)))</formula>
    </cfRule>
    <cfRule type="containsText" dxfId="151" priority="29" operator="containsText" text="Importante">
      <formula>NOT(ISERROR(SEARCH("Importante",R31)))</formula>
    </cfRule>
  </conditionalFormatting>
  <conditionalFormatting sqref="R32:R33">
    <cfRule type="containsText" dxfId="150" priority="32" operator="containsText" text="INTOLERABLE">
      <formula>NOT(ISERROR(SEARCH("INTOLERABLE",R32)))</formula>
    </cfRule>
    <cfRule type="containsText" dxfId="149" priority="31" operator="containsText" text="MODERADO">
      <formula>NOT(ISERROR(SEARCH("MODERADO",R32)))</formula>
    </cfRule>
    <cfRule type="containsText" dxfId="148" priority="38" operator="containsText" text="Moderado">
      <formula>NOT(ISERROR(SEARCH("Moderado",R32)))</formula>
    </cfRule>
    <cfRule type="containsText" dxfId="147" priority="37" operator="containsText" text="Importante">
      <formula>NOT(ISERROR(SEARCH("Importante",R32)))</formula>
    </cfRule>
    <cfRule type="containsText" dxfId="146" priority="36" operator="containsText" text="Intolerable">
      <formula>NOT(ISERROR(SEARCH("Intolerable",R32)))</formula>
    </cfRule>
    <cfRule type="containsText" dxfId="145" priority="34" operator="containsText" text="MODERADO">
      <formula>NOT(ISERROR(SEARCH("MODERADO",R32)))</formula>
    </cfRule>
    <cfRule type="containsText" dxfId="144" priority="35" operator="containsText" text="importante">
      <formula>NOT(ISERROR(SEARCH("importante",R32)))</formula>
    </cfRule>
    <cfRule type="containsText" dxfId="143" priority="33" operator="containsText" text="IMPORTANTE">
      <formula>NOT(ISERROR(SEARCH("IMPORTANTE",R32)))</formula>
    </cfRule>
  </conditionalFormatting>
  <conditionalFormatting sqref="R34 R6 R9 R56:R1048576 AF47 AF55:AF1048576">
    <cfRule type="containsText" dxfId="142" priority="4464" operator="containsText" text="Intolerable">
      <formula>NOT(ISERROR(SEARCH("Intolerable",R6)))</formula>
    </cfRule>
  </conditionalFormatting>
  <conditionalFormatting sqref="R34">
    <cfRule type="containsText" dxfId="141" priority="4121" operator="containsText" text="importante">
      <formula>NOT(ISERROR(SEARCH("importante",R34)))</formula>
    </cfRule>
  </conditionalFormatting>
  <conditionalFormatting sqref="R36">
    <cfRule type="containsText" dxfId="140" priority="4" operator="containsText" text="IMPORTANTE">
      <formula>NOT(ISERROR(SEARCH("IMPORTANTE",R36)))</formula>
    </cfRule>
    <cfRule type="containsText" dxfId="139" priority="5" operator="containsText" text="MODERADO">
      <formula>NOT(ISERROR(SEARCH("MODERADO",R36)))</formula>
    </cfRule>
    <cfRule type="containsText" dxfId="138" priority="6" operator="containsText" text="TOLERABLE">
      <formula>NOT(ISERROR(SEARCH("TOLERABLE",R36)))</formula>
    </cfRule>
    <cfRule type="containsText" dxfId="137" priority="7" operator="containsText" text="TOLERABLE">
      <formula>NOT(ISERROR(SEARCH("TOLERABLE",R36)))</formula>
    </cfRule>
    <cfRule type="containsText" dxfId="136" priority="8" operator="containsText" text="TRIVIAL">
      <formula>NOT(ISERROR(SEARCH("TRIVIAL",R36)))</formula>
    </cfRule>
    <cfRule type="containsText" dxfId="135" priority="3" operator="containsText" text="INTOLERABLE">
      <formula>NOT(ISERROR(SEARCH("INTOLERABLE",R36)))</formula>
    </cfRule>
  </conditionalFormatting>
  <conditionalFormatting sqref="R38:R47">
    <cfRule type="containsText" dxfId="134" priority="3970" operator="containsText" text="IMPORTANTE">
      <formula>NOT(ISERROR(SEARCH("IMPORTANTE",R38)))</formula>
    </cfRule>
    <cfRule type="containsText" dxfId="133" priority="3969" operator="containsText" text="INTOLERABLE">
      <formula>NOT(ISERROR(SEARCH("INTOLERABLE",R38)))</formula>
    </cfRule>
    <cfRule type="containsText" dxfId="132" priority="3971" operator="containsText" text="MODERADO">
      <formula>NOT(ISERROR(SEARCH("MODERADO",R38)))</formula>
    </cfRule>
    <cfRule type="containsText" dxfId="131" priority="3972" operator="containsText" text="TOLERABLE">
      <formula>NOT(ISERROR(SEARCH("TOLERABLE",R38)))</formula>
    </cfRule>
    <cfRule type="containsText" dxfId="130" priority="3973" operator="containsText" text="TOLERABLE">
      <formula>NOT(ISERROR(SEARCH("TOLERABLE",R38)))</formula>
    </cfRule>
    <cfRule type="containsText" dxfId="129" priority="3974" operator="containsText" text="TRIVIAL">
      <formula>NOT(ISERROR(SEARCH("TRIVIAL",R38)))</formula>
    </cfRule>
  </conditionalFormatting>
  <conditionalFormatting sqref="R47">
    <cfRule type="containsText" dxfId="128" priority="3987" operator="containsText" text="Moderado">
      <formula>NOT(ISERROR(SEARCH("Moderado",R47)))</formula>
    </cfRule>
    <cfRule type="containsText" dxfId="127" priority="3983" operator="containsText" text="IMPORTANTE">
      <formula>NOT(ISERROR(SEARCH("IMPORTANTE",R47)))</formula>
    </cfRule>
    <cfRule type="containsText" dxfId="126" priority="3980" operator="containsText" text="MODERADO">
      <formula>NOT(ISERROR(SEARCH("MODERADO",R47)))</formula>
    </cfRule>
    <cfRule type="containsText" dxfId="125" priority="3985" operator="containsText" text="Intolerable">
      <formula>NOT(ISERROR(SEARCH("Intolerable",R47)))</formula>
    </cfRule>
    <cfRule type="containsText" dxfId="124" priority="3981" operator="containsText" text="INTOLERABLE">
      <formula>NOT(ISERROR(SEARCH("INTOLERABLE",R47)))</formula>
    </cfRule>
    <cfRule type="containsText" dxfId="123" priority="3984" operator="containsText" text="MODERADO">
      <formula>NOT(ISERROR(SEARCH("MODERADO",R47)))</formula>
    </cfRule>
    <cfRule type="containsText" dxfId="122" priority="3986" operator="containsText" text="Importante">
      <formula>NOT(ISERROR(SEARCH("Importante",R47)))</formula>
    </cfRule>
  </conditionalFormatting>
  <conditionalFormatting sqref="S19:T19">
    <cfRule type="containsText" dxfId="121" priority="778" operator="containsText" text="Moderado">
      <formula>NOT(ISERROR(SEARCH("Moderado",S19)))</formula>
    </cfRule>
    <cfRule type="containsText" dxfId="120" priority="777" operator="containsText" text="Importante">
      <formula>NOT(ISERROR(SEARCH("Importante",S19)))</formula>
    </cfRule>
    <cfRule type="containsText" dxfId="119" priority="776" operator="containsText" text="Intolerable">
      <formula>NOT(ISERROR(SEARCH("Intolerable",S19)))</formula>
    </cfRule>
  </conditionalFormatting>
  <conditionalFormatting sqref="S23:T24">
    <cfRule type="containsText" dxfId="118" priority="136" operator="containsText" text="Intolerable">
      <formula>NOT(ISERROR(SEARCH("Intolerable",S23)))</formula>
    </cfRule>
    <cfRule type="containsText" dxfId="117" priority="138" operator="containsText" text="Moderado">
      <formula>NOT(ISERROR(SEARCH("Moderado",S23)))</formula>
    </cfRule>
    <cfRule type="containsText" dxfId="116" priority="137" operator="containsText" text="Importante">
      <formula>NOT(ISERROR(SEARCH("Importante",S23)))</formula>
    </cfRule>
  </conditionalFormatting>
  <conditionalFormatting sqref="S27:W31">
    <cfRule type="containsText" dxfId="115" priority="39" operator="containsText" text="Tolerable">
      <formula>NOT(ISERROR(SEARCH("Tolerable",S27)))</formula>
    </cfRule>
  </conditionalFormatting>
  <conditionalFormatting sqref="V32:V33">
    <cfRule type="containsText" dxfId="114" priority="24" operator="containsText" text="Tolerable">
      <formula>NOT(ISERROR(SEARCH("Tolerable",V32)))</formula>
    </cfRule>
  </conditionalFormatting>
  <conditionalFormatting sqref="Y31:AE33">
    <cfRule type="containsText" dxfId="113" priority="9" operator="containsText" text="Tolerable">
      <formula>NOT(ISERROR(SEARCH("Tolerable",Y31)))</formula>
    </cfRule>
  </conditionalFormatting>
  <conditionalFormatting sqref="Y34:AF34">
    <cfRule type="containsText" dxfId="112" priority="376" operator="containsText" text="Tolerable">
      <formula>NOT(ISERROR(SEARCH("Tolerable",Y34)))</formula>
    </cfRule>
  </conditionalFormatting>
  <conditionalFormatting sqref="Z27:AF27 D34:W34 A1:F4 Y5:AF5 A6:AF8 A9:F9 H9:AF9">
    <cfRule type="containsText" dxfId="111" priority="3988" operator="containsText" text="Tolerable">
      <formula>NOT(ISERROR(SEARCH("Tolerable",A1)))</formula>
    </cfRule>
  </conditionalFormatting>
  <conditionalFormatting sqref="Z28:AF30">
    <cfRule type="containsText" dxfId="110" priority="565" operator="containsText" text="Tolerable">
      <formula>NOT(ISERROR(SEARCH("Tolerable",Z28)))</formula>
    </cfRule>
  </conditionalFormatting>
  <conditionalFormatting sqref="AF5 AF8:AF9 AF27 AF47 AF55:AF1048576">
    <cfRule type="containsText" dxfId="109" priority="4111" operator="containsText" text="TOLERABLE">
      <formula>NOT(ISERROR(SEARCH("TOLERABLE",AF5)))</formula>
    </cfRule>
    <cfRule type="containsText" dxfId="108" priority="4110" operator="containsText" text="MODERADO">
      <formula>NOT(ISERROR(SEARCH("MODERADO",AF5)))</formula>
    </cfRule>
    <cfRule type="containsText" dxfId="107" priority="4109" operator="containsText" text="TRIVIAL">
      <formula>NOT(ISERROR(SEARCH("TRIVIAL",AF5)))</formula>
    </cfRule>
    <cfRule type="containsText" dxfId="106" priority="4108" operator="containsText" text="IMPORTANTE">
      <formula>NOT(ISERROR(SEARCH("IMPORTANTE",AF5)))</formula>
    </cfRule>
    <cfRule type="containsText" dxfId="105" priority="4107" operator="containsText" text="INTOLERABLE">
      <formula>NOT(ISERROR(SEARCH("INTOLERABLE",AF5)))</formula>
    </cfRule>
  </conditionalFormatting>
  <conditionalFormatting sqref="AF9">
    <cfRule type="containsText" dxfId="104" priority="4149" operator="containsText" text="Intolerable">
      <formula>NOT(ISERROR(SEARCH("Intolerable",AF9)))</formula>
    </cfRule>
    <cfRule type="containsText" dxfId="103" priority="4150" operator="containsText" text="Importante">
      <formula>NOT(ISERROR(SEARCH("Importante",AF9)))</formula>
    </cfRule>
    <cfRule type="containsText" dxfId="102" priority="4151" operator="containsText" text="Moderado">
      <formula>NOT(ISERROR(SEARCH("Moderado",AF9)))</formula>
    </cfRule>
    <cfRule type="containsText" dxfId="101" priority="4152" operator="containsText" text="Intolerable">
      <formula>NOT(ISERROR(SEARCH("Intolerable",AF9)))</formula>
    </cfRule>
    <cfRule type="containsText" dxfId="100" priority="4153" operator="containsText" text="Importante">
      <formula>NOT(ISERROR(SEARCH("Importante",AF9)))</formula>
    </cfRule>
    <cfRule type="containsText" dxfId="99" priority="4154" operator="containsText" text="Moderado">
      <formula>NOT(ISERROR(SEARCH("Moderado",AF9)))</formula>
    </cfRule>
  </conditionalFormatting>
  <conditionalFormatting sqref="AF10:AF19">
    <cfRule type="containsText" dxfId="98" priority="540" operator="containsText" text="Tolerable">
      <formula>NOT(ISERROR(SEARCH("Tolerable",AF10)))</formula>
    </cfRule>
    <cfRule type="containsText" dxfId="97" priority="548" operator="containsText" text="Moderado">
      <formula>NOT(ISERROR(SEARCH("Moderado",AF10)))</formula>
    </cfRule>
    <cfRule type="containsText" dxfId="96" priority="549" operator="containsText" text="Intolerable">
      <formula>NOT(ISERROR(SEARCH("Intolerable",AF10)))</formula>
    </cfRule>
    <cfRule type="containsText" dxfId="95" priority="550" operator="containsText" text="Importante">
      <formula>NOT(ISERROR(SEARCH("Importante",AF10)))</formula>
    </cfRule>
    <cfRule type="containsText" dxfId="94" priority="551" operator="containsText" text="Moderado">
      <formula>NOT(ISERROR(SEARCH("Moderado",AF10)))</formula>
    </cfRule>
    <cfRule type="containsText" dxfId="93" priority="546" operator="containsText" text="Intolerable">
      <formula>NOT(ISERROR(SEARCH("Intolerable",AF10)))</formula>
    </cfRule>
    <cfRule type="containsText" dxfId="92" priority="547" operator="containsText" text="Importante">
      <formula>NOT(ISERROR(SEARCH("Importante",AF10)))</formula>
    </cfRule>
    <cfRule type="containsText" dxfId="91" priority="545" operator="containsText" text="TOLERABLE">
      <formula>NOT(ISERROR(SEARCH("TOLERABLE",AF10)))</formula>
    </cfRule>
    <cfRule type="containsText" dxfId="90" priority="544" operator="containsText" text="MODERADO">
      <formula>NOT(ISERROR(SEARCH("MODERADO",AF10)))</formula>
    </cfRule>
    <cfRule type="containsText" dxfId="89" priority="543" operator="containsText" text="TRIVIAL">
      <formula>NOT(ISERROR(SEARCH("TRIVIAL",AF10)))</formula>
    </cfRule>
    <cfRule type="containsText" dxfId="88" priority="542" operator="containsText" text="IMPORTANTE">
      <formula>NOT(ISERROR(SEARCH("IMPORTANTE",AF10)))</formula>
    </cfRule>
    <cfRule type="containsText" dxfId="87" priority="541" operator="containsText" text="INTOLERABLE">
      <formula>NOT(ISERROR(SEARCH("INTOLERABLE",AF10)))</formula>
    </cfRule>
  </conditionalFormatting>
  <conditionalFormatting sqref="AF10:AF26">
    <cfRule type="containsText" dxfId="86" priority="94" operator="containsText" text="TOLERABLE">
      <formula>NOT(ISERROR(SEARCH("TOLERABLE",AF10)))</formula>
    </cfRule>
    <cfRule type="containsText" dxfId="85" priority="92" operator="containsText" text="TRIVIAL">
      <formula>NOT(ISERROR(SEARCH("TRIVIAL",AF10)))</formula>
    </cfRule>
    <cfRule type="containsText" dxfId="84" priority="91" operator="containsText" text="IMPORTANTE">
      <formula>NOT(ISERROR(SEARCH("IMPORTANTE",AF10)))</formula>
    </cfRule>
    <cfRule type="containsText" dxfId="83" priority="90" operator="containsText" text="INTOLERABLE">
      <formula>NOT(ISERROR(SEARCH("INTOLERABLE",AF10)))</formula>
    </cfRule>
    <cfRule type="containsText" dxfId="82" priority="93" operator="containsText" text="MODERADO">
      <formula>NOT(ISERROR(SEARCH("MODERADO",AF10)))</formula>
    </cfRule>
    <cfRule type="containsText" dxfId="81" priority="100" operator="containsText" text="Moderado">
      <formula>NOT(ISERROR(SEARCH("Moderado",AF10)))</formula>
    </cfRule>
    <cfRule type="containsText" dxfId="80" priority="99" operator="containsText" text="Importante">
      <formula>NOT(ISERROR(SEARCH("Importante",AF10)))</formula>
    </cfRule>
    <cfRule type="containsText" dxfId="79" priority="98" operator="containsText" text="Intolerable">
      <formula>NOT(ISERROR(SEARCH("Intolerable",AF10)))</formula>
    </cfRule>
  </conditionalFormatting>
  <conditionalFormatting sqref="AF20:AF26">
    <cfRule type="containsText" dxfId="78" priority="97" operator="containsText" text="Moderado">
      <formula>NOT(ISERROR(SEARCH("Moderado",AF20)))</formula>
    </cfRule>
    <cfRule type="containsText" dxfId="77" priority="84" operator="containsText" text="MODERADO">
      <formula>NOT(ISERROR(SEARCH("MODERADO",AF20)))</formula>
    </cfRule>
    <cfRule type="containsText" dxfId="76" priority="85" operator="containsText" text="TOLERABLE">
      <formula>NOT(ISERROR(SEARCH("TOLERABLE",AF20)))</formula>
    </cfRule>
    <cfRule type="containsText" dxfId="75" priority="83" operator="containsText" text="TRIVIAL">
      <formula>NOT(ISERROR(SEARCH("TRIVIAL",AF20)))</formula>
    </cfRule>
    <cfRule type="containsText" dxfId="74" priority="82" operator="containsText" text="IMPORTANTE">
      <formula>NOT(ISERROR(SEARCH("IMPORTANTE",AF20)))</formula>
    </cfRule>
    <cfRule type="containsText" dxfId="73" priority="89" operator="containsText" text="Tolerable">
      <formula>NOT(ISERROR(SEARCH("Tolerable",AF20)))</formula>
    </cfRule>
    <cfRule type="containsText" dxfId="72" priority="88" operator="containsText" text="Moderado">
      <formula>NOT(ISERROR(SEARCH("Moderado",AF20)))</formula>
    </cfRule>
    <cfRule type="containsText" dxfId="71" priority="81" operator="containsText" text="INTOLERABLE">
      <formula>NOT(ISERROR(SEARCH("INTOLERABLE",AF20)))</formula>
    </cfRule>
    <cfRule type="containsText" dxfId="70" priority="87" operator="containsText" text="Importante">
      <formula>NOT(ISERROR(SEARCH("Importante",AF20)))</formula>
    </cfRule>
    <cfRule type="containsText" dxfId="69" priority="86" operator="containsText" text="Intolerable">
      <formula>NOT(ISERROR(SEARCH("Intolerable",AF20)))</formula>
    </cfRule>
    <cfRule type="containsText" dxfId="68" priority="96" operator="containsText" text="Importante">
      <formula>NOT(ISERROR(SEARCH("Importante",AF20)))</formula>
    </cfRule>
    <cfRule type="containsText" dxfId="67" priority="95" operator="containsText" text="Intolerable">
      <formula>NOT(ISERROR(SEARCH("Intolerable",AF20)))</formula>
    </cfRule>
  </conditionalFormatting>
  <conditionalFormatting sqref="AF27">
    <cfRule type="containsText" dxfId="66" priority="4340" operator="containsText" text="Moderado">
      <formula>NOT(ISERROR(SEARCH("Moderado",AF27)))</formula>
    </cfRule>
    <cfRule type="containsText" dxfId="65" priority="4338" operator="containsText" text="Intolerable">
      <formula>NOT(ISERROR(SEARCH("Intolerable",AF27)))</formula>
    </cfRule>
    <cfRule type="containsText" dxfId="64" priority="4339" operator="containsText" text="Importante">
      <formula>NOT(ISERROR(SEARCH("Importante",AF27)))</formula>
    </cfRule>
  </conditionalFormatting>
  <conditionalFormatting sqref="AF27:AF30">
    <cfRule type="containsText" dxfId="63" priority="573" operator="containsText" text="Moderado">
      <formula>NOT(ISERROR(SEARCH("Moderado",AF27)))</formula>
    </cfRule>
    <cfRule type="containsText" dxfId="62" priority="572" operator="containsText" text="Importante">
      <formula>NOT(ISERROR(SEARCH("Importante",AF27)))</formula>
    </cfRule>
    <cfRule type="containsText" dxfId="61" priority="566" operator="containsText" text="INTOLERABLE">
      <formula>NOT(ISERROR(SEARCH("INTOLERABLE",AF27)))</formula>
    </cfRule>
    <cfRule type="containsText" dxfId="60" priority="567" operator="containsText" text="IMPORTANTE">
      <formula>NOT(ISERROR(SEARCH("IMPORTANTE",AF27)))</formula>
    </cfRule>
    <cfRule type="containsText" dxfId="59" priority="568" operator="containsText" text="TRIVIAL">
      <formula>NOT(ISERROR(SEARCH("TRIVIAL",AF27)))</formula>
    </cfRule>
    <cfRule type="containsText" dxfId="58" priority="569" operator="containsText" text="MODERADO">
      <formula>NOT(ISERROR(SEARCH("MODERADO",AF27)))</formula>
    </cfRule>
    <cfRule type="containsText" dxfId="57" priority="570" operator="containsText" text="TOLERABLE">
      <formula>NOT(ISERROR(SEARCH("TOLERABLE",AF27)))</formula>
    </cfRule>
    <cfRule type="containsText" dxfId="56" priority="571" operator="containsText" text="Intolerable">
      <formula>NOT(ISERROR(SEARCH("Intolerable",AF27)))</formula>
    </cfRule>
  </conditionalFormatting>
  <conditionalFormatting sqref="AF28:AF31">
    <cfRule type="containsText" dxfId="55" priority="42" operator="containsText" text="Importante">
      <formula>NOT(ISERROR(SEARCH("Importante",AF28)))</formula>
    </cfRule>
    <cfRule type="containsText" dxfId="54" priority="65" operator="containsText" text="Moderado">
      <formula>NOT(ISERROR(SEARCH("Moderado",AF28)))</formula>
    </cfRule>
    <cfRule type="containsText" dxfId="53" priority="64" operator="containsText" text="Importante">
      <formula>NOT(ISERROR(SEARCH("Importante",AF28)))</formula>
    </cfRule>
    <cfRule type="containsText" dxfId="52" priority="63" operator="containsText" text="Intolerable">
      <formula>NOT(ISERROR(SEARCH("Intolerable",AF28)))</formula>
    </cfRule>
    <cfRule type="containsText" dxfId="51" priority="59" operator="containsText" text="TOLERABLE">
      <formula>NOT(ISERROR(SEARCH("TOLERABLE",AF28)))</formula>
    </cfRule>
    <cfRule type="containsText" dxfId="50" priority="56" operator="containsText" text="IMPORTANTE">
      <formula>NOT(ISERROR(SEARCH("IMPORTANTE",AF28)))</formula>
    </cfRule>
    <cfRule type="containsText" dxfId="49" priority="55" operator="containsText" text="INTOLERABLE">
      <formula>NOT(ISERROR(SEARCH("INTOLERABLE",AF28)))</formula>
    </cfRule>
    <cfRule type="containsText" dxfId="48" priority="58" operator="containsText" text="MODERADO">
      <formula>NOT(ISERROR(SEARCH("MODERADO",AF28)))</formula>
    </cfRule>
    <cfRule type="containsText" dxfId="47" priority="45" operator="containsText" text="Importante">
      <formula>NOT(ISERROR(SEARCH("Importante",AF28)))</formula>
    </cfRule>
    <cfRule type="containsText" dxfId="46" priority="44" operator="containsText" text="Tolerable">
      <formula>NOT(ISERROR(SEARCH("Tolerable",AF28)))</formula>
    </cfRule>
    <cfRule type="containsText" dxfId="45" priority="43" operator="containsText" text="Moderado">
      <formula>NOT(ISERROR(SEARCH("Moderado",AF28)))</formula>
    </cfRule>
    <cfRule type="containsText" dxfId="44" priority="41" operator="containsText" text="Intolerable">
      <formula>NOT(ISERROR(SEARCH("Intolerable",AF28)))</formula>
    </cfRule>
    <cfRule type="containsText" dxfId="43" priority="57" operator="containsText" text="TRIVIAL">
      <formula>NOT(ISERROR(SEARCH("TRIVIAL",AF28)))</formula>
    </cfRule>
  </conditionalFormatting>
  <conditionalFormatting sqref="AF31">
    <cfRule type="containsText" dxfId="42" priority="60" operator="containsText" text="Intolerable">
      <formula>NOT(ISERROR(SEARCH("Intolerable",AF31)))</formula>
    </cfRule>
    <cfRule type="containsText" dxfId="41" priority="62" operator="containsText" text="Moderado">
      <formula>NOT(ISERROR(SEARCH("Moderado",AF31)))</formula>
    </cfRule>
    <cfRule type="containsText" dxfId="40" priority="53" operator="containsText" text="Moderado">
      <formula>NOT(ISERROR(SEARCH("Moderado",AF31)))</formula>
    </cfRule>
    <cfRule type="containsText" dxfId="39" priority="47" operator="containsText" text="IMPORTANTE">
      <formula>NOT(ISERROR(SEARCH("IMPORTANTE",AF31)))</formula>
    </cfRule>
    <cfRule type="containsText" dxfId="38" priority="61" operator="containsText" text="Importante">
      <formula>NOT(ISERROR(SEARCH("Importante",AF31)))</formula>
    </cfRule>
    <cfRule type="containsText" dxfId="37" priority="46" operator="containsText" text="INTOLERABLE">
      <formula>NOT(ISERROR(SEARCH("INTOLERABLE",AF31)))</formula>
    </cfRule>
    <cfRule type="containsText" dxfId="36" priority="52" operator="containsText" text="Importante">
      <formula>NOT(ISERROR(SEARCH("Importante",AF31)))</formula>
    </cfRule>
    <cfRule type="containsText" dxfId="35" priority="51" operator="containsText" text="Intolerable">
      <formula>NOT(ISERROR(SEARCH("Intolerable",AF31)))</formula>
    </cfRule>
    <cfRule type="containsText" dxfId="34" priority="50" operator="containsText" text="TOLERABLE">
      <formula>NOT(ISERROR(SEARCH("TOLERABLE",AF31)))</formula>
    </cfRule>
    <cfRule type="containsText" dxfId="33" priority="49" operator="containsText" text="MODERADO">
      <formula>NOT(ISERROR(SEARCH("MODERADO",AF31)))</formula>
    </cfRule>
    <cfRule type="containsText" dxfId="32" priority="48" operator="containsText" text="TRIVIAL">
      <formula>NOT(ISERROR(SEARCH("TRIVIAL",AF31)))</formula>
    </cfRule>
    <cfRule type="containsText" dxfId="31" priority="54" operator="containsText" text="Tolerable">
      <formula>NOT(ISERROR(SEARCH("Tolerable",AF31)))</formula>
    </cfRule>
  </conditionalFormatting>
  <conditionalFormatting sqref="AF32:AF33">
    <cfRule type="containsText" dxfId="30" priority="23" operator="containsText" text="Moderado">
      <formula>NOT(ISERROR(SEARCH("Moderado",AF32)))</formula>
    </cfRule>
    <cfRule type="containsText" dxfId="29" priority="10" operator="containsText" text="INTOLERABLE">
      <formula>NOT(ISERROR(SEARCH("INTOLERABLE",AF32)))</formula>
    </cfRule>
    <cfRule type="containsText" dxfId="28" priority="12" operator="containsText" text="IMPORTANTE">
      <formula>NOT(ISERROR(SEARCH("IMPORTANTE",AF32)))</formula>
    </cfRule>
    <cfRule type="containsText" dxfId="27" priority="13" operator="containsText" text="MODERADO">
      <formula>NOT(ISERROR(SEARCH("MODERADO",AF32)))</formula>
    </cfRule>
    <cfRule type="containsText" dxfId="26" priority="14" operator="containsText" text="TOLERABLE">
      <formula>NOT(ISERROR(SEARCH("TOLERABLE",AF32)))</formula>
    </cfRule>
    <cfRule type="containsText" dxfId="25" priority="15" operator="containsText" text="TRIVIAL">
      <formula>NOT(ISERROR(SEARCH("TRIVIAL",AF32)))</formula>
    </cfRule>
    <cfRule type="containsText" dxfId="24" priority="18" operator="containsText" text="MODERADO">
      <formula>NOT(ISERROR(SEARCH("MODERADO",AF32)))</formula>
    </cfRule>
    <cfRule type="containsText" dxfId="23" priority="19" operator="containsText" text="TOLERABLE">
      <formula>NOT(ISERROR(SEARCH("TOLERABLE",AF32)))</formula>
    </cfRule>
    <cfRule type="containsText" dxfId="22" priority="21" operator="containsText" text="Intolerable">
      <formula>NOT(ISERROR(SEARCH("Intolerable",AF32)))</formula>
    </cfRule>
    <cfRule type="containsText" dxfId="21" priority="22" operator="containsText" text="Importante">
      <formula>NOT(ISERROR(SEARCH("Importante",AF32)))</formula>
    </cfRule>
  </conditionalFormatting>
  <conditionalFormatting sqref="AF32:AF38">
    <cfRule type="containsText" dxfId="20" priority="17" operator="containsText" text="IMPORTANTE">
      <formula>NOT(ISERROR(SEARCH("IMPORTANTE",AF32)))</formula>
    </cfRule>
    <cfRule type="containsText" dxfId="19" priority="16" operator="containsText" text="INTOLERABLE">
      <formula>NOT(ISERROR(SEARCH("INTOLERABLE",AF32)))</formula>
    </cfRule>
    <cfRule type="containsText" dxfId="18" priority="20" operator="containsText" text="TRIVIAL">
      <formula>NOT(ISERROR(SEARCH("TRIVIAL",AF32)))</formula>
    </cfRule>
  </conditionalFormatting>
  <conditionalFormatting sqref="AF34">
    <cfRule type="containsText" dxfId="17" priority="372" operator="containsText" text="TOLERABLE">
      <formula>NOT(ISERROR(SEARCH("TOLERABLE",AF34)))</formula>
    </cfRule>
    <cfRule type="containsText" dxfId="16" priority="371" operator="containsText" text="MODERADO">
      <formula>NOT(ISERROR(SEARCH("MODERADO",AF34)))</formula>
    </cfRule>
    <cfRule type="containsText" dxfId="15" priority="370" operator="containsText" text="TRIVIAL">
      <formula>NOT(ISERROR(SEARCH("TRIVIAL",AF34)))</formula>
    </cfRule>
    <cfRule type="containsText" dxfId="14" priority="369" operator="containsText" text="IMPORTANTE">
      <formula>NOT(ISERROR(SEARCH("IMPORTANTE",AF34)))</formula>
    </cfRule>
    <cfRule type="containsText" dxfId="13" priority="368" operator="containsText" text="INTOLERABLE">
      <formula>NOT(ISERROR(SEARCH("INTOLERABLE",AF34)))</formula>
    </cfRule>
    <cfRule type="containsText" dxfId="12" priority="367" operator="containsText" text="Importante">
      <formula>NOT(ISERROR(SEARCH("Importante",AF34)))</formula>
    </cfRule>
    <cfRule type="containsText" dxfId="11" priority="366" operator="containsText" text="Tolerable">
      <formula>NOT(ISERROR(SEARCH("Tolerable",AF34)))</formula>
    </cfRule>
    <cfRule type="containsText" dxfId="10" priority="365" operator="containsText" text="Moderado">
      <formula>NOT(ISERROR(SEARCH("Moderado",AF34)))</formula>
    </cfRule>
    <cfRule type="containsText" dxfId="9" priority="364" operator="containsText" text="Importante">
      <formula>NOT(ISERROR(SEARCH("Importante",AF34)))</formula>
    </cfRule>
    <cfRule type="containsText" dxfId="8" priority="363" operator="containsText" text="Intolerable">
      <formula>NOT(ISERROR(SEARCH("Intolerable",AF34)))</formula>
    </cfRule>
    <cfRule type="containsText" dxfId="7" priority="373" operator="containsText" text="Intolerable">
      <formula>NOT(ISERROR(SEARCH("Intolerable",AF34)))</formula>
    </cfRule>
    <cfRule type="containsText" dxfId="6" priority="375" operator="containsText" text="Moderado">
      <formula>NOT(ISERROR(SEARCH("Moderado",AF34)))</formula>
    </cfRule>
    <cfRule type="containsText" dxfId="5" priority="374" operator="containsText" text="Importante">
      <formula>NOT(ISERROR(SEARCH("Importante",AF34)))</formula>
    </cfRule>
  </conditionalFormatting>
  <conditionalFormatting sqref="AG35:AG47">
    <cfRule type="containsText" dxfId="4" priority="3968" operator="containsText" text="TRIVIAL">
      <formula>NOT(ISERROR(SEARCH("TRIVIAL",AG35)))</formula>
    </cfRule>
    <cfRule type="containsText" dxfId="3" priority="3967" operator="containsText" text="TOLERABLE">
      <formula>NOT(ISERROR(SEARCH("TOLERABLE",AG35)))</formula>
    </cfRule>
    <cfRule type="containsText" dxfId="2" priority="3966" operator="containsText" text="MODERADO">
      <formula>NOT(ISERROR(SEARCH("MODERADO",AG35)))</formula>
    </cfRule>
    <cfRule type="containsText" dxfId="1" priority="3965" operator="containsText" text="IMPORTANTE">
      <formula>NOT(ISERROR(SEARCH("IMPORTANTE",AG35)))</formula>
    </cfRule>
    <cfRule type="containsText" dxfId="0" priority="3964" operator="containsText" text="INTOLERABLE">
      <formula>NOT(ISERROR(SEARCH("INTOLERABLE",AG35)))</formula>
    </cfRule>
  </conditionalFormatting>
  <pageMargins left="0.511811023622047" right="0.118110236220472" top="0.196850393700787" bottom="0.35" header="0.31496062992126" footer="0.17"/>
  <pageSetup paperSize="9" scale="10" orientation="landscape" horizontalDpi="300" verticalDpi="300" r:id="rId1"/>
  <rowBreaks count="1" manualBreakCount="1">
    <brk id="20" max="3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44"/>
  <sheetViews>
    <sheetView zoomScale="85" zoomScaleNormal="85" workbookViewId="0">
      <selection activeCell="H16" sqref="H16"/>
    </sheetView>
  </sheetViews>
  <sheetFormatPr baseColWidth="10" defaultColWidth="11.453125" defaultRowHeight="12.5"/>
  <cols>
    <col min="1" max="1" width="7.54296875" style="1" customWidth="1"/>
    <col min="2" max="2" width="34.453125" style="1" customWidth="1"/>
    <col min="3" max="3" width="47.453125" style="1" customWidth="1"/>
    <col min="4" max="4" width="71.54296875" style="1" customWidth="1"/>
    <col min="5" max="16384" width="11.453125" style="1"/>
  </cols>
  <sheetData>
    <row r="1" spans="2:4">
      <c r="B1" s="325" t="s">
        <v>209</v>
      </c>
      <c r="C1" s="325"/>
      <c r="D1" s="325"/>
    </row>
    <row r="2" spans="2:4">
      <c r="B2" s="325"/>
      <c r="C2" s="325"/>
      <c r="D2" s="325"/>
    </row>
    <row r="4" spans="2:4" ht="30.75" customHeight="1">
      <c r="B4" s="2" t="s">
        <v>77</v>
      </c>
      <c r="C4" s="2" t="s">
        <v>210</v>
      </c>
      <c r="D4" s="2" t="s">
        <v>80</v>
      </c>
    </row>
    <row r="5" spans="2:4" ht="27.75" customHeight="1">
      <c r="B5" s="319" t="s">
        <v>211</v>
      </c>
      <c r="C5" s="3" t="s">
        <v>212</v>
      </c>
      <c r="D5" s="4" t="s">
        <v>213</v>
      </c>
    </row>
    <row r="6" spans="2:4" ht="27.75" customHeight="1">
      <c r="B6" s="320"/>
      <c r="C6" s="5" t="s">
        <v>214</v>
      </c>
      <c r="D6" s="4" t="s">
        <v>214</v>
      </c>
    </row>
    <row r="7" spans="2:4" ht="17.25" customHeight="1">
      <c r="B7" s="320"/>
      <c r="C7" s="322" t="s">
        <v>215</v>
      </c>
      <c r="D7" s="6" t="s">
        <v>216</v>
      </c>
    </row>
    <row r="8" spans="2:4" ht="17.25" customHeight="1">
      <c r="B8" s="320"/>
      <c r="C8" s="322"/>
      <c r="D8" s="6" t="s">
        <v>217</v>
      </c>
    </row>
    <row r="9" spans="2:4" ht="17.25" customHeight="1">
      <c r="B9" s="320"/>
      <c r="C9" s="322"/>
      <c r="D9" s="6" t="s">
        <v>218</v>
      </c>
    </row>
    <row r="10" spans="2:4" ht="17.25" customHeight="1">
      <c r="B10" s="320"/>
      <c r="C10" s="322" t="s">
        <v>219</v>
      </c>
      <c r="D10" s="6" t="s">
        <v>220</v>
      </c>
    </row>
    <row r="11" spans="2:4" ht="17.25" customHeight="1">
      <c r="B11" s="320"/>
      <c r="C11" s="322"/>
      <c r="D11" s="6" t="s">
        <v>221</v>
      </c>
    </row>
    <row r="12" spans="2:4" ht="17.25" customHeight="1">
      <c r="B12" s="320"/>
      <c r="C12" s="322"/>
      <c r="D12" s="6" t="s">
        <v>222</v>
      </c>
    </row>
    <row r="13" spans="2:4" ht="17.25" customHeight="1">
      <c r="B13" s="320"/>
      <c r="C13" s="322"/>
      <c r="D13" s="6" t="s">
        <v>223</v>
      </c>
    </row>
    <row r="14" spans="2:4" ht="17.25" customHeight="1">
      <c r="B14" s="320"/>
      <c r="C14" s="322" t="s">
        <v>224</v>
      </c>
      <c r="D14" s="6" t="s">
        <v>225</v>
      </c>
    </row>
    <row r="15" spans="2:4" ht="17.25" customHeight="1">
      <c r="B15" s="320"/>
      <c r="C15" s="322"/>
      <c r="D15" s="6" t="s">
        <v>226</v>
      </c>
    </row>
    <row r="16" spans="2:4" ht="17.25" customHeight="1">
      <c r="B16" s="320"/>
      <c r="C16" s="322"/>
      <c r="D16" s="6" t="s">
        <v>227</v>
      </c>
    </row>
    <row r="17" spans="2:4" ht="17.25" customHeight="1">
      <c r="B17" s="320"/>
      <c r="C17" s="322"/>
      <c r="D17" s="6" t="s">
        <v>228</v>
      </c>
    </row>
    <row r="18" spans="2:4" ht="17.25" customHeight="1">
      <c r="B18" s="320"/>
      <c r="C18" s="322"/>
      <c r="D18" s="6" t="s">
        <v>229</v>
      </c>
    </row>
    <row r="19" spans="2:4" ht="17.25" customHeight="1">
      <c r="B19" s="320"/>
      <c r="C19" s="322"/>
      <c r="D19" s="6" t="s">
        <v>230</v>
      </c>
    </row>
    <row r="20" spans="2:4" ht="17.25" customHeight="1">
      <c r="B20" s="320"/>
      <c r="C20" s="322"/>
      <c r="D20" s="6" t="s">
        <v>231</v>
      </c>
    </row>
    <row r="21" spans="2:4" ht="17.25" customHeight="1">
      <c r="B21" s="320"/>
      <c r="C21" s="322"/>
      <c r="D21" s="6" t="s">
        <v>232</v>
      </c>
    </row>
    <row r="22" spans="2:4" ht="17.25" customHeight="1">
      <c r="B22" s="320"/>
      <c r="C22" s="322" t="s">
        <v>233</v>
      </c>
      <c r="D22" s="6" t="s">
        <v>234</v>
      </c>
    </row>
    <row r="23" spans="2:4" ht="17.25" customHeight="1">
      <c r="B23" s="320"/>
      <c r="C23" s="322"/>
      <c r="D23" s="6" t="s">
        <v>235</v>
      </c>
    </row>
    <row r="24" spans="2:4" ht="17.25" customHeight="1">
      <c r="B24" s="320"/>
      <c r="C24" s="322"/>
      <c r="D24" s="6" t="s">
        <v>236</v>
      </c>
    </row>
    <row r="25" spans="2:4" ht="17.25" customHeight="1">
      <c r="B25" s="320"/>
      <c r="C25" s="322"/>
      <c r="D25" s="6" t="s">
        <v>237</v>
      </c>
    </row>
    <row r="26" spans="2:4" ht="17.25" customHeight="1">
      <c r="B26" s="320"/>
      <c r="C26" s="322"/>
      <c r="D26" s="6" t="s">
        <v>238</v>
      </c>
    </row>
    <row r="27" spans="2:4" ht="17.25" customHeight="1">
      <c r="B27" s="320"/>
      <c r="C27" s="323" t="s">
        <v>239</v>
      </c>
      <c r="D27" s="6" t="s">
        <v>240</v>
      </c>
    </row>
    <row r="28" spans="2:4" ht="17.25" customHeight="1">
      <c r="B28" s="320"/>
      <c r="C28" s="323"/>
      <c r="D28" s="6" t="s">
        <v>241</v>
      </c>
    </row>
    <row r="29" spans="2:4" ht="17.25" customHeight="1">
      <c r="B29" s="320"/>
      <c r="C29" s="323"/>
      <c r="D29" s="6" t="s">
        <v>242</v>
      </c>
    </row>
    <row r="30" spans="2:4" ht="17.25" customHeight="1">
      <c r="B30" s="320"/>
      <c r="C30" s="323"/>
      <c r="D30" s="6" t="s">
        <v>243</v>
      </c>
    </row>
    <row r="31" spans="2:4" ht="17.25" customHeight="1">
      <c r="B31" s="320"/>
      <c r="C31" s="323"/>
      <c r="D31" s="6" t="s">
        <v>244</v>
      </c>
    </row>
    <row r="32" spans="2:4" ht="17.25" customHeight="1">
      <c r="B32" s="320"/>
      <c r="C32" s="323"/>
      <c r="D32" s="6" t="s">
        <v>245</v>
      </c>
    </row>
    <row r="33" spans="2:4" ht="17.25" customHeight="1">
      <c r="B33" s="320"/>
      <c r="C33" s="323"/>
      <c r="D33" s="6" t="s">
        <v>246</v>
      </c>
    </row>
    <row r="34" spans="2:4" ht="17.25" customHeight="1">
      <c r="B34" s="320"/>
      <c r="C34" s="322" t="s">
        <v>247</v>
      </c>
      <c r="D34" s="6" t="s">
        <v>248</v>
      </c>
    </row>
    <row r="35" spans="2:4" ht="17.25" customHeight="1">
      <c r="B35" s="320"/>
      <c r="C35" s="322"/>
      <c r="D35" s="6" t="s">
        <v>249</v>
      </c>
    </row>
    <row r="36" spans="2:4" ht="17.25" customHeight="1">
      <c r="B36" s="320"/>
      <c r="C36" s="322"/>
      <c r="D36" s="6" t="s">
        <v>250</v>
      </c>
    </row>
    <row r="37" spans="2:4" ht="17.25" customHeight="1">
      <c r="B37" s="320"/>
      <c r="C37" s="323" t="s">
        <v>251</v>
      </c>
      <c r="D37" s="6" t="s">
        <v>252</v>
      </c>
    </row>
    <row r="38" spans="2:4" ht="17.25" customHeight="1">
      <c r="B38" s="320"/>
      <c r="C38" s="323"/>
      <c r="D38" s="6" t="s">
        <v>253</v>
      </c>
    </row>
    <row r="39" spans="2:4" ht="17.25" customHeight="1">
      <c r="B39" s="320"/>
      <c r="C39" s="323"/>
      <c r="D39" s="6" t="s">
        <v>254</v>
      </c>
    </row>
    <row r="40" spans="2:4" ht="17.25" customHeight="1">
      <c r="B40" s="320"/>
      <c r="C40" s="323"/>
      <c r="D40" s="6" t="s">
        <v>255</v>
      </c>
    </row>
    <row r="41" spans="2:4" ht="17.25" customHeight="1">
      <c r="B41" s="320"/>
      <c r="C41" s="322" t="s">
        <v>256</v>
      </c>
      <c r="D41" s="6" t="s">
        <v>257</v>
      </c>
    </row>
    <row r="42" spans="2:4" ht="17.25" customHeight="1">
      <c r="B42" s="320"/>
      <c r="C42" s="322"/>
      <c r="D42" s="6" t="s">
        <v>258</v>
      </c>
    </row>
    <row r="43" spans="2:4" ht="17.25" customHeight="1">
      <c r="B43" s="320"/>
      <c r="C43" s="322"/>
      <c r="D43" s="6" t="s">
        <v>259</v>
      </c>
    </row>
    <row r="44" spans="2:4" ht="17.25" customHeight="1">
      <c r="B44" s="321"/>
      <c r="C44" s="324"/>
      <c r="D44" s="7" t="s">
        <v>260</v>
      </c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ASISTENTE DES. ORG.</vt:lpstr>
      <vt:lpstr>MAPA DE PROCESOS 2020</vt:lpstr>
      <vt:lpstr>'ASISTENTE DES. ORG.'!Área_de_impresión</vt:lpstr>
      <vt:lpstr>'MAPA DE PROCESOS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2021-08-31T15:10:00Z</cp:lastPrinted>
  <dcterms:created xsi:type="dcterms:W3CDTF">2012-11-27T15:54:00Z</dcterms:created>
  <dcterms:modified xsi:type="dcterms:W3CDTF">2025-02-06T01:31:52Z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A3016FE2217D42CD84D3E996C38E7D53_12</vt:lpwstr>
  </property>
  <property fmtid="{D5CDD505-2E9C-101B-9397-08002B2CF9AE}" pid="3" name="KSOProductBuildVer">
    <vt:lpwstr>2058-12.2.0.18283</vt:lpwstr>
  </property>
</Properties>
</file>